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1\"/>
    </mc:Choice>
  </mc:AlternateContent>
  <bookViews>
    <workbookView xWindow="405" yWindow="120" windowWidth="8415" windowHeight="4455" firstSheet="1" activeTab="1"/>
  </bookViews>
  <sheets>
    <sheet name="RiskSerializationData" sheetId="9" state="hidden" r:id="rId1"/>
    <sheet name="Model" sheetId="1" r:id="rId2"/>
    <sheet name="Output Results" sheetId="13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4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Lookup1">Model!#REF!</definedName>
    <definedName name="Lookup2">Model!#REF!</definedName>
    <definedName name="Lookup3">Model!#REF!</definedName>
    <definedName name="Pal_Workbook_GUID" hidden="1">"EEMX9H6U6UHGNVTHBK6KPE6W"</definedName>
    <definedName name="PalisadeReportWorksheetCreatedBy" localSheetId="2">"AtRisk"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ealTimeResults">FALSE</definedName>
    <definedName name="RiskResultsUpdateFreq">100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StatFunctionsUpdateFreq">1</definedName>
    <definedName name="RiskUpdateDisplay" hidden="1">FALSE</definedName>
    <definedName name="RiskUpdateStatFunctions">TRUE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 iterate="1"/>
</workbook>
</file>

<file path=xl/calcChain.xml><?xml version="1.0" encoding="utf-8"?>
<calcChain xmlns="http://schemas.openxmlformats.org/spreadsheetml/2006/main">
  <c r="AN3" i="9" l="1"/>
  <c r="C17" i="1"/>
  <c r="B19" i="1"/>
  <c r="C18" i="1"/>
  <c r="H19" i="1"/>
  <c r="E20" i="1"/>
  <c r="I19" i="1"/>
  <c r="J19" i="1"/>
  <c r="K19" i="1"/>
  <c r="L19" i="1"/>
  <c r="I20" i="1"/>
  <c r="M19" i="1"/>
  <c r="C19" i="1"/>
  <c r="F20" i="1" l="1"/>
  <c r="G20" i="1"/>
  <c r="D19" i="1"/>
  <c r="B20" i="1" s="1"/>
  <c r="H20" i="1" l="1"/>
  <c r="J20" i="1"/>
  <c r="K20" i="1" s="1"/>
  <c r="C20" i="1"/>
  <c r="G21" i="1" l="1"/>
  <c r="F21" i="1"/>
  <c r="D20" i="1"/>
  <c r="B21" i="1" s="1"/>
  <c r="I21" i="1"/>
  <c r="L20" i="1"/>
  <c r="M20" i="1" s="1"/>
  <c r="E21" i="1"/>
  <c r="J21" i="1" l="1"/>
  <c r="K21" i="1" s="1"/>
  <c r="H21" i="1"/>
  <c r="C21" i="1"/>
  <c r="D21" i="1" s="1"/>
  <c r="B22" i="1" s="1"/>
  <c r="C22" i="1" l="1"/>
  <c r="D22" i="1" s="1"/>
  <c r="B23" i="1" s="1"/>
  <c r="I22" i="1"/>
  <c r="F22" i="1"/>
  <c r="G22" i="1"/>
  <c r="E22" i="1"/>
  <c r="L21" i="1"/>
  <c r="M21" i="1" s="1"/>
  <c r="C23" i="1" l="1"/>
  <c r="F23" i="1"/>
  <c r="J22" i="1"/>
  <c r="K22" i="1"/>
  <c r="H22" i="1"/>
  <c r="G23" i="1"/>
  <c r="G24" i="1" l="1"/>
  <c r="E23" i="1"/>
  <c r="H23" i="1" s="1"/>
  <c r="L22" i="1"/>
  <c r="M22" i="1" s="1"/>
  <c r="J23" i="1"/>
  <c r="I23" i="1"/>
  <c r="F24" i="1"/>
  <c r="D23" i="1"/>
  <c r="B24" i="1" s="1"/>
  <c r="K23" i="1" l="1"/>
  <c r="I24" i="1" s="1"/>
  <c r="J24" i="1"/>
  <c r="L23" i="1"/>
  <c r="E24" i="1"/>
  <c r="H24" i="1" s="1"/>
  <c r="C24" i="1"/>
  <c r="D24" i="1" s="1"/>
  <c r="B25" i="1" s="1"/>
  <c r="M23" i="1" l="1"/>
  <c r="K24" i="1"/>
  <c r="C25" i="1"/>
  <c r="D25" i="1" s="1"/>
  <c r="B26" i="1" s="1"/>
  <c r="F25" i="1"/>
  <c r="G25" i="1"/>
  <c r="I25" i="1"/>
  <c r="E25" i="1"/>
  <c r="L24" i="1"/>
  <c r="M24" i="1" s="1"/>
  <c r="J25" i="1" l="1"/>
  <c r="K25" i="1" s="1"/>
  <c r="C26" i="1"/>
  <c r="G26" i="1"/>
  <c r="H25" i="1"/>
  <c r="F26" i="1"/>
  <c r="J26" i="1" l="1"/>
  <c r="E26" i="1"/>
  <c r="H26" i="1" s="1"/>
  <c r="L25" i="1"/>
  <c r="M25" i="1" s="1"/>
  <c r="I26" i="1"/>
  <c r="G27" i="1"/>
  <c r="F27" i="1"/>
  <c r="D26" i="1"/>
  <c r="B27" i="1" s="1"/>
  <c r="K26" i="1" l="1"/>
  <c r="I27" i="1" s="1"/>
  <c r="C27" i="1"/>
  <c r="J27" i="1"/>
  <c r="L26" i="1"/>
  <c r="M26" i="1" s="1"/>
  <c r="E27" i="1"/>
  <c r="H27" i="1" s="1"/>
  <c r="K27" i="1" l="1"/>
  <c r="L27" i="1"/>
  <c r="M27" i="1" s="1"/>
  <c r="E28" i="1"/>
  <c r="I28" i="1"/>
  <c r="F28" i="1"/>
  <c r="G28" i="1"/>
  <c r="D27" i="1"/>
  <c r="B28" i="1" s="1"/>
  <c r="J28" i="1" l="1"/>
  <c r="K28" i="1" s="1"/>
  <c r="C28" i="1"/>
  <c r="H28" i="1"/>
  <c r="G29" i="1" l="1"/>
  <c r="F29" i="1"/>
  <c r="E29" i="1"/>
  <c r="L28" i="1"/>
  <c r="M28" i="1" s="1"/>
  <c r="D28" i="1"/>
  <c r="B29" i="1" s="1"/>
  <c r="I29" i="1"/>
  <c r="J29" i="1" l="1"/>
  <c r="K29" i="1" s="1"/>
  <c r="H29" i="1"/>
  <c r="C29" i="1"/>
  <c r="G30" i="1" l="1"/>
  <c r="F30" i="1"/>
  <c r="I30" i="1"/>
  <c r="E30" i="1"/>
  <c r="L29" i="1"/>
  <c r="M29" i="1" s="1"/>
  <c r="D29" i="1"/>
  <c r="B30" i="1" s="1"/>
  <c r="C30" i="1" l="1"/>
  <c r="H30" i="1"/>
  <c r="J30" i="1"/>
  <c r="K30" i="1" s="1"/>
  <c r="E31" i="1" l="1"/>
  <c r="L30" i="1"/>
  <c r="M30" i="1" s="1"/>
  <c r="I31" i="1"/>
  <c r="G31" i="1"/>
  <c r="F31" i="1"/>
  <c r="D30" i="1"/>
  <c r="B31" i="1" s="1"/>
  <c r="J31" i="1" l="1"/>
  <c r="K31" i="1" s="1"/>
  <c r="C31" i="1"/>
  <c r="H31" i="1"/>
  <c r="E32" i="1" l="1"/>
  <c r="L31" i="1"/>
  <c r="M31" i="1" s="1"/>
  <c r="I32" i="1"/>
  <c r="F32" i="1"/>
  <c r="G32" i="1"/>
  <c r="D31" i="1"/>
  <c r="B32" i="1" s="1"/>
  <c r="C32" i="1" l="1"/>
  <c r="D32" i="1" s="1"/>
  <c r="B33" i="1" s="1"/>
  <c r="J32" i="1"/>
  <c r="K32" i="1" s="1"/>
  <c r="H32" i="1"/>
  <c r="I33" i="1" l="1"/>
  <c r="C33" i="1"/>
  <c r="G33" i="1"/>
  <c r="F33" i="1"/>
  <c r="L32" i="1"/>
  <c r="M32" i="1" s="1"/>
  <c r="E33" i="1"/>
  <c r="J33" i="1" l="1"/>
  <c r="K33" i="1" s="1"/>
  <c r="H33" i="1"/>
  <c r="E34" i="1" s="1"/>
  <c r="G34" i="1"/>
  <c r="D33" i="1"/>
  <c r="B34" i="1" s="1"/>
  <c r="F34" i="1"/>
  <c r="L33" i="1" l="1"/>
  <c r="J34" i="1"/>
  <c r="H34" i="1"/>
  <c r="C34" i="1"/>
  <c r="M33" i="1"/>
  <c r="I34" i="1"/>
  <c r="K34" i="1" s="1"/>
  <c r="G35" i="1" l="1"/>
  <c r="F35" i="1"/>
  <c r="D34" i="1"/>
  <c r="B35" i="1" s="1"/>
  <c r="I35" i="1"/>
  <c r="L34" i="1"/>
  <c r="M34" i="1" s="1"/>
  <c r="E35" i="1"/>
  <c r="H35" i="1" l="1"/>
  <c r="C35" i="1"/>
  <c r="J35" i="1"/>
  <c r="K35" i="1" s="1"/>
  <c r="I36" i="1" l="1"/>
  <c r="G36" i="1"/>
  <c r="F36" i="1"/>
  <c r="D35" i="1"/>
  <c r="B36" i="1" s="1"/>
  <c r="E36" i="1"/>
  <c r="L35" i="1"/>
  <c r="M35" i="1" s="1"/>
  <c r="J36" i="1" l="1"/>
  <c r="K36" i="1" s="1"/>
  <c r="H36" i="1"/>
  <c r="C36" i="1"/>
  <c r="G37" i="1" l="1"/>
  <c r="F37" i="1"/>
  <c r="D36" i="1"/>
  <c r="B37" i="1" s="1"/>
  <c r="I37" i="1"/>
  <c r="L36" i="1"/>
  <c r="M36" i="1" s="1"/>
  <c r="E37" i="1"/>
  <c r="H37" i="1" l="1"/>
  <c r="L37" i="1" s="1"/>
  <c r="C37" i="1"/>
  <c r="J37" i="1"/>
  <c r="K37" i="1" s="1"/>
  <c r="E38" i="1" l="1"/>
  <c r="I38" i="1"/>
  <c r="M37" i="1"/>
  <c r="F38" i="1"/>
  <c r="G38" i="1"/>
  <c r="D37" i="1"/>
  <c r="B38" i="1" s="1"/>
  <c r="J38" i="1" l="1"/>
  <c r="K38" i="1" s="1"/>
  <c r="H38" i="1"/>
  <c r="C38" i="1"/>
  <c r="F39" i="1" l="1"/>
  <c r="G39" i="1"/>
  <c r="D38" i="1"/>
  <c r="B39" i="1" s="1"/>
  <c r="L38" i="1"/>
  <c r="M38" i="1" s="1"/>
  <c r="E39" i="1"/>
  <c r="I39" i="1"/>
  <c r="J39" i="1" l="1"/>
  <c r="K39" i="1" s="1"/>
  <c r="C39" i="1"/>
  <c r="H39" i="1"/>
  <c r="F40" i="1" l="1"/>
  <c r="G40" i="1"/>
  <c r="I40" i="1"/>
  <c r="D39" i="1"/>
  <c r="B40" i="1" s="1"/>
  <c r="E40" i="1"/>
  <c r="L39" i="1"/>
  <c r="M39" i="1" s="1"/>
  <c r="J40" i="1" l="1"/>
  <c r="K40" i="1" s="1"/>
  <c r="H40" i="1"/>
  <c r="C40" i="1"/>
  <c r="D40" i="1" s="1"/>
  <c r="B41" i="1" s="1"/>
  <c r="C41" i="1" l="1"/>
  <c r="I41" i="1"/>
  <c r="G41" i="1"/>
  <c r="F41" i="1"/>
  <c r="E41" i="1"/>
  <c r="L40" i="1"/>
  <c r="M40" i="1" s="1"/>
  <c r="F42" i="1" l="1"/>
  <c r="H41" i="1"/>
  <c r="G42" i="1"/>
  <c r="J41" i="1"/>
  <c r="K41" i="1" s="1"/>
  <c r="D41" i="1"/>
  <c r="B42" i="1" s="1"/>
  <c r="J42" i="1" l="1"/>
  <c r="C42" i="1"/>
  <c r="L41" i="1"/>
  <c r="M41" i="1" s="1"/>
  <c r="E42" i="1"/>
  <c r="H42" i="1" s="1"/>
  <c r="I42" i="1"/>
  <c r="K42" i="1" s="1"/>
  <c r="F43" i="1" l="1"/>
  <c r="G43" i="1"/>
  <c r="L42" i="1"/>
  <c r="M42" i="1" s="1"/>
  <c r="E43" i="1"/>
  <c r="I43" i="1"/>
  <c r="D42" i="1"/>
  <c r="B43" i="1" s="1"/>
  <c r="H43" i="1" l="1"/>
  <c r="E44" i="1" s="1"/>
  <c r="J43" i="1"/>
  <c r="K43" i="1" s="1"/>
  <c r="C43" i="1"/>
  <c r="D43" i="1" s="1"/>
  <c r="B44" i="1" s="1"/>
  <c r="L43" i="1" l="1"/>
  <c r="C44" i="1"/>
  <c r="I44" i="1"/>
  <c r="M43" i="1"/>
  <c r="F44" i="1"/>
  <c r="G44" i="1"/>
  <c r="H44" i="1" l="1"/>
  <c r="E45" i="1" s="1"/>
  <c r="J44" i="1"/>
  <c r="K44" i="1" s="1"/>
  <c r="I45" i="1" s="1"/>
  <c r="G45" i="1"/>
  <c r="L44" i="1"/>
  <c r="F45" i="1"/>
  <c r="D44" i="1"/>
  <c r="B45" i="1" s="1"/>
  <c r="J45" i="1" l="1"/>
  <c r="M44" i="1"/>
  <c r="C45" i="1"/>
  <c r="H45" i="1"/>
  <c r="K45" i="1"/>
  <c r="G46" i="1" l="1"/>
  <c r="F46" i="1"/>
  <c r="I46" i="1"/>
  <c r="E46" i="1"/>
  <c r="L45" i="1"/>
  <c r="M45" i="1" s="1"/>
  <c r="D45" i="1"/>
  <c r="B46" i="1" s="1"/>
  <c r="H46" i="1" l="1"/>
  <c r="E47" i="1" s="1"/>
  <c r="C46" i="1"/>
  <c r="J46" i="1"/>
  <c r="K46" i="1" s="1"/>
  <c r="L46" i="1" l="1"/>
  <c r="F47" i="1"/>
  <c r="G47" i="1"/>
  <c r="D46" i="1"/>
  <c r="B47" i="1" s="1"/>
  <c r="M46" i="1"/>
  <c r="I47" i="1"/>
  <c r="J47" i="1" l="1"/>
  <c r="C47" i="1"/>
  <c r="D47" i="1" s="1"/>
  <c r="B48" i="1" s="1"/>
  <c r="H47" i="1"/>
  <c r="K47" i="1"/>
  <c r="C48" i="1" l="1"/>
  <c r="D48" i="1" s="1"/>
  <c r="B49" i="1" s="1"/>
  <c r="L47" i="1"/>
  <c r="M47" i="1" s="1"/>
  <c r="E48" i="1"/>
  <c r="I48" i="1"/>
  <c r="F48" i="1"/>
  <c r="G48" i="1"/>
  <c r="J48" i="1" l="1"/>
  <c r="C49" i="1"/>
  <c r="D49" i="1" s="1"/>
  <c r="B50" i="1" s="1"/>
  <c r="H48" i="1"/>
  <c r="G49" i="1"/>
  <c r="K48" i="1"/>
  <c r="F49" i="1"/>
  <c r="C50" i="1" l="1"/>
  <c r="D50" i="1" s="1"/>
  <c r="B51" i="1" s="1"/>
  <c r="J49" i="1"/>
  <c r="E49" i="1"/>
  <c r="H49" i="1" s="1"/>
  <c r="L48" i="1"/>
  <c r="M48" i="1" s="1"/>
  <c r="G50" i="1"/>
  <c r="F50" i="1"/>
  <c r="I49" i="1"/>
  <c r="J50" i="1" l="1"/>
  <c r="K49" i="1"/>
  <c r="C51" i="1"/>
  <c r="D51" i="1" s="1"/>
  <c r="B52" i="1" s="1"/>
  <c r="L49" i="1"/>
  <c r="E50" i="1"/>
  <c r="H50" i="1" s="1"/>
  <c r="G51" i="1"/>
  <c r="F51" i="1"/>
  <c r="J51" i="1" s="1"/>
  <c r="I50" i="1"/>
  <c r="K50" i="1" l="1"/>
  <c r="M49" i="1"/>
  <c r="C52" i="1"/>
  <c r="D52" i="1" s="1"/>
  <c r="B53" i="1" s="1"/>
  <c r="F52" i="1"/>
  <c r="G52" i="1"/>
  <c r="L50" i="1"/>
  <c r="M50" i="1" s="1"/>
  <c r="E51" i="1"/>
  <c r="H51" i="1" s="1"/>
  <c r="I51" i="1"/>
  <c r="K51" i="1" s="1"/>
  <c r="C53" i="1" l="1"/>
  <c r="D53" i="1" s="1"/>
  <c r="B54" i="1" s="1"/>
  <c r="I52" i="1"/>
  <c r="G53" i="1"/>
  <c r="E52" i="1"/>
  <c r="H52" i="1" s="1"/>
  <c r="L51" i="1"/>
  <c r="M51" i="1" s="1"/>
  <c r="J52" i="1"/>
  <c r="F53" i="1"/>
  <c r="J53" i="1" s="1"/>
  <c r="C54" i="1" l="1"/>
  <c r="D54" i="1" s="1"/>
  <c r="B55" i="1" s="1"/>
  <c r="F54" i="1"/>
  <c r="K52" i="1"/>
  <c r="G54" i="1"/>
  <c r="L52" i="1"/>
  <c r="E53" i="1"/>
  <c r="H53" i="1" s="1"/>
  <c r="J54" i="1" l="1"/>
  <c r="C55" i="1"/>
  <c r="D55" i="1" s="1"/>
  <c r="B56" i="1" s="1"/>
  <c r="L53" i="1"/>
  <c r="E54" i="1"/>
  <c r="H54" i="1" s="1"/>
  <c r="M52" i="1"/>
  <c r="I53" i="1"/>
  <c r="K53" i="1" s="1"/>
  <c r="G55" i="1"/>
  <c r="F55" i="1"/>
  <c r="J55" i="1" l="1"/>
  <c r="C56" i="1"/>
  <c r="D56" i="1" s="1"/>
  <c r="B57" i="1" s="1"/>
  <c r="G56" i="1"/>
  <c r="L54" i="1"/>
  <c r="E55" i="1"/>
  <c r="H55" i="1" s="1"/>
  <c r="F56" i="1"/>
  <c r="I54" i="1"/>
  <c r="K54" i="1" s="1"/>
  <c r="M53" i="1"/>
  <c r="J56" i="1" l="1"/>
  <c r="C57" i="1"/>
  <c r="D57" i="1" s="1"/>
  <c r="B58" i="1" s="1"/>
  <c r="I55" i="1"/>
  <c r="K55" i="1" s="1"/>
  <c r="M54" i="1"/>
  <c r="G57" i="1"/>
  <c r="F57" i="1"/>
  <c r="L55" i="1"/>
  <c r="E56" i="1"/>
  <c r="H56" i="1" s="1"/>
  <c r="C58" i="1" l="1"/>
  <c r="D58" i="1" s="1"/>
  <c r="B59" i="1" s="1"/>
  <c r="J57" i="1"/>
  <c r="F58" i="1"/>
  <c r="I56" i="1"/>
  <c r="K56" i="1" s="1"/>
  <c r="M55" i="1"/>
  <c r="E57" i="1"/>
  <c r="H57" i="1" s="1"/>
  <c r="L56" i="1"/>
  <c r="G58" i="1"/>
  <c r="C59" i="1" l="1"/>
  <c r="G60" i="1" s="1"/>
  <c r="F59" i="1"/>
  <c r="J58" i="1"/>
  <c r="E58" i="1"/>
  <c r="H58" i="1" s="1"/>
  <c r="L57" i="1"/>
  <c r="I57" i="1"/>
  <c r="K57" i="1" s="1"/>
  <c r="M56" i="1"/>
  <c r="G59" i="1"/>
  <c r="F60" i="1" l="1"/>
  <c r="J59" i="1"/>
  <c r="E59" i="1"/>
  <c r="H59" i="1" s="1"/>
  <c r="L58" i="1"/>
  <c r="M57" i="1"/>
  <c r="I58" i="1"/>
  <c r="K58" i="1" s="1"/>
  <c r="D59" i="1"/>
  <c r="B60" i="1" s="1"/>
  <c r="M58" i="1" l="1"/>
  <c r="I59" i="1"/>
  <c r="K59" i="1" s="1"/>
  <c r="L59" i="1"/>
  <c r="E60" i="1"/>
  <c r="H60" i="1" s="1"/>
  <c r="C60" i="1"/>
  <c r="D60" i="1" s="1"/>
  <c r="B61" i="1" s="1"/>
  <c r="J60" i="1"/>
  <c r="C61" i="1" l="1"/>
  <c r="D61" i="1" s="1"/>
  <c r="B62" i="1" s="1"/>
  <c r="E61" i="1"/>
  <c r="L60" i="1"/>
  <c r="M59" i="1"/>
  <c r="I60" i="1"/>
  <c r="K60" i="1" s="1"/>
  <c r="F61" i="1"/>
  <c r="G61" i="1"/>
  <c r="J61" i="1" l="1"/>
  <c r="C62" i="1"/>
  <c r="D62" i="1" s="1"/>
  <c r="B63" i="1" s="1"/>
  <c r="F62" i="1"/>
  <c r="H61" i="1"/>
  <c r="G62" i="1"/>
  <c r="M60" i="1"/>
  <c r="I61" i="1"/>
  <c r="K61" i="1" s="1"/>
  <c r="J62" i="1" l="1"/>
  <c r="C63" i="1"/>
  <c r="D63" i="1" s="1"/>
  <c r="B64" i="1" s="1"/>
  <c r="F63" i="1"/>
  <c r="I62" i="1"/>
  <c r="G63" i="1"/>
  <c r="E62" i="1"/>
  <c r="H62" i="1" s="1"/>
  <c r="L61" i="1"/>
  <c r="M61" i="1" s="1"/>
  <c r="K62" i="1" l="1"/>
  <c r="C64" i="1"/>
  <c r="D64" i="1" s="1"/>
  <c r="B65" i="1" s="1"/>
  <c r="E63" i="1"/>
  <c r="H63" i="1" s="1"/>
  <c r="L62" i="1"/>
  <c r="I63" i="1"/>
  <c r="F64" i="1"/>
  <c r="J63" i="1"/>
  <c r="G64" i="1"/>
  <c r="M62" i="1" l="1"/>
  <c r="C65" i="1"/>
  <c r="D65" i="1" s="1"/>
  <c r="B66" i="1" s="1"/>
  <c r="J64" i="1"/>
  <c r="F65" i="1"/>
  <c r="G65" i="1"/>
  <c r="E64" i="1"/>
  <c r="H64" i="1" s="1"/>
  <c r="L63" i="1"/>
  <c r="K63" i="1"/>
  <c r="J65" i="1" l="1"/>
  <c r="C66" i="1"/>
  <c r="D66" i="1" s="1"/>
  <c r="B67" i="1" s="1"/>
  <c r="E65" i="1"/>
  <c r="H65" i="1" s="1"/>
  <c r="L64" i="1"/>
  <c r="G66" i="1"/>
  <c r="F66" i="1"/>
  <c r="M63" i="1"/>
  <c r="I64" i="1"/>
  <c r="K64" i="1" s="1"/>
  <c r="C67" i="1" l="1"/>
  <c r="G68" i="1" s="1"/>
  <c r="J66" i="1"/>
  <c r="L65" i="1"/>
  <c r="E66" i="1"/>
  <c r="H66" i="1" s="1"/>
  <c r="G67" i="1"/>
  <c r="M64" i="1"/>
  <c r="I65" i="1"/>
  <c r="K65" i="1" s="1"/>
  <c r="F67" i="1"/>
  <c r="J67" i="1" l="1"/>
  <c r="I66" i="1"/>
  <c r="K66" i="1" s="1"/>
  <c r="M65" i="1"/>
  <c r="F68" i="1"/>
  <c r="E67" i="1"/>
  <c r="H67" i="1" s="1"/>
  <c r="L66" i="1"/>
  <c r="D67" i="1"/>
  <c r="B68" i="1" s="1"/>
  <c r="J68" i="1" l="1"/>
  <c r="L67" i="1"/>
  <c r="E68" i="1"/>
  <c r="H68" i="1" s="1"/>
  <c r="M66" i="1"/>
  <c r="I67" i="1"/>
  <c r="K67" i="1" s="1"/>
  <c r="C68" i="1"/>
  <c r="D68" i="1" s="1"/>
  <c r="B69" i="1" s="1"/>
  <c r="C69" i="1" l="1"/>
  <c r="D69" i="1" s="1"/>
  <c r="B70" i="1" s="1"/>
  <c r="I68" i="1"/>
  <c r="K68" i="1" s="1"/>
  <c r="M67" i="1"/>
  <c r="E69" i="1"/>
  <c r="L68" i="1"/>
  <c r="F69" i="1"/>
  <c r="G69" i="1"/>
  <c r="J69" i="1" l="1"/>
  <c r="C70" i="1"/>
  <c r="D70" i="1" s="1"/>
  <c r="B71" i="1" s="1"/>
  <c r="H69" i="1"/>
  <c r="G70" i="1"/>
  <c r="I69" i="1"/>
  <c r="K69" i="1" s="1"/>
  <c r="M68" i="1"/>
  <c r="F70" i="1"/>
  <c r="J70" i="1" l="1"/>
  <c r="C71" i="1"/>
  <c r="D71" i="1" s="1"/>
  <c r="B72" i="1" s="1"/>
  <c r="L69" i="1"/>
  <c r="M69" i="1" s="1"/>
  <c r="E70" i="1"/>
  <c r="H70" i="1" s="1"/>
  <c r="F71" i="1"/>
  <c r="G71" i="1"/>
  <c r="I70" i="1"/>
  <c r="K70" i="1" s="1"/>
  <c r="J71" i="1" l="1"/>
  <c r="C72" i="1"/>
  <c r="D72" i="1" s="1"/>
  <c r="B73" i="1" s="1"/>
  <c r="I71" i="1"/>
  <c r="L70" i="1"/>
  <c r="M70" i="1" s="1"/>
  <c r="E71" i="1"/>
  <c r="H71" i="1" s="1"/>
  <c r="G72" i="1"/>
  <c r="F72" i="1"/>
  <c r="K71" i="1" l="1"/>
  <c r="I72" i="1" s="1"/>
  <c r="C73" i="1"/>
  <c r="D73" i="1" s="1"/>
  <c r="B74" i="1" s="1"/>
  <c r="G73" i="1"/>
  <c r="F73" i="1"/>
  <c r="L71" i="1"/>
  <c r="M71" i="1" s="1"/>
  <c r="E72" i="1"/>
  <c r="H72" i="1" s="1"/>
  <c r="J72" i="1"/>
  <c r="J73" i="1" l="1"/>
  <c r="C74" i="1"/>
  <c r="D74" i="1" s="1"/>
  <c r="B75" i="1" s="1"/>
  <c r="G74" i="1"/>
  <c r="F74" i="1"/>
  <c r="L72" i="1"/>
  <c r="E73" i="1"/>
  <c r="H73" i="1" s="1"/>
  <c r="K72" i="1"/>
  <c r="C75" i="1" l="1"/>
  <c r="E74" i="1"/>
  <c r="H74" i="1" s="1"/>
  <c r="L73" i="1"/>
  <c r="F75" i="1"/>
  <c r="I73" i="1"/>
  <c r="K73" i="1" s="1"/>
  <c r="M72" i="1"/>
  <c r="G75" i="1"/>
  <c r="J74" i="1"/>
  <c r="M73" i="1" l="1"/>
  <c r="I74" i="1"/>
  <c r="K74" i="1" s="1"/>
  <c r="L74" i="1"/>
  <c r="E75" i="1"/>
  <c r="H75" i="1" s="1"/>
  <c r="G76" i="1"/>
  <c r="F76" i="1"/>
  <c r="J75" i="1"/>
  <c r="D75" i="1"/>
  <c r="B76" i="1" s="1"/>
  <c r="J76" i="1" l="1"/>
  <c r="C76" i="1"/>
  <c r="M74" i="1"/>
  <c r="I75" i="1"/>
  <c r="K75" i="1" s="1"/>
  <c r="L75" i="1"/>
  <c r="E76" i="1"/>
  <c r="H76" i="1" s="1"/>
  <c r="F77" i="1" l="1"/>
  <c r="G77" i="1"/>
  <c r="E77" i="1"/>
  <c r="L76" i="1"/>
  <c r="D76" i="1"/>
  <c r="B77" i="1" s="1"/>
  <c r="I76" i="1"/>
  <c r="K76" i="1" s="1"/>
  <c r="M75" i="1"/>
  <c r="J77" i="1" l="1"/>
  <c r="M76" i="1"/>
  <c r="I77" i="1"/>
  <c r="H77" i="1"/>
  <c r="C77" i="1"/>
  <c r="K77" i="1" l="1"/>
  <c r="I78" i="1" s="1"/>
  <c r="F78" i="1"/>
  <c r="G78" i="1"/>
  <c r="E78" i="1"/>
  <c r="L77" i="1"/>
  <c r="M77" i="1" s="1"/>
  <c r="D77" i="1"/>
  <c r="B78" i="1" s="1"/>
  <c r="J78" i="1" l="1"/>
  <c r="K78" i="1" s="1"/>
  <c r="C78" i="1"/>
  <c r="D78" i="1" s="1"/>
  <c r="B79" i="1" s="1"/>
  <c r="H78" i="1"/>
  <c r="C79" i="1" l="1"/>
  <c r="E79" i="1"/>
  <c r="L78" i="1"/>
  <c r="M78" i="1" s="1"/>
  <c r="I79" i="1"/>
  <c r="F79" i="1"/>
  <c r="G79" i="1"/>
  <c r="J79" i="1" l="1"/>
  <c r="G80" i="1"/>
  <c r="H79" i="1"/>
  <c r="F80" i="1"/>
  <c r="K79" i="1"/>
  <c r="D79" i="1"/>
  <c r="B80" i="1" s="1"/>
  <c r="J80" i="1" l="1"/>
  <c r="I80" i="1"/>
  <c r="E80" i="1"/>
  <c r="H80" i="1" s="1"/>
  <c r="L79" i="1"/>
  <c r="M79" i="1" s="1"/>
  <c r="C80" i="1"/>
  <c r="D80" i="1" s="1"/>
  <c r="B81" i="1" s="1"/>
  <c r="K80" i="1" l="1"/>
  <c r="C81" i="1"/>
  <c r="D81" i="1" s="1"/>
  <c r="B82" i="1" s="1"/>
  <c r="L80" i="1"/>
  <c r="E81" i="1"/>
  <c r="F81" i="1"/>
  <c r="G81" i="1"/>
  <c r="I81" i="1"/>
  <c r="M80" i="1" l="1"/>
  <c r="J81" i="1"/>
  <c r="K81" i="1" s="1"/>
  <c r="C82" i="1"/>
  <c r="D82" i="1" s="1"/>
  <c r="B83" i="1" s="1"/>
  <c r="F82" i="1"/>
  <c r="H81" i="1"/>
  <c r="G82" i="1"/>
  <c r="C83" i="1" l="1"/>
  <c r="D83" i="1" s="1"/>
  <c r="B84" i="1" s="1"/>
  <c r="E82" i="1"/>
  <c r="H82" i="1" s="1"/>
  <c r="L81" i="1"/>
  <c r="J82" i="1"/>
  <c r="F83" i="1"/>
  <c r="G83" i="1"/>
  <c r="M81" i="1"/>
  <c r="I82" i="1"/>
  <c r="C84" i="1" l="1"/>
  <c r="D84" i="1" s="1"/>
  <c r="B85" i="1" s="1"/>
  <c r="K82" i="1"/>
  <c r="E83" i="1"/>
  <c r="H83" i="1" s="1"/>
  <c r="L82" i="1"/>
  <c r="G84" i="1"/>
  <c r="F84" i="1"/>
  <c r="J83" i="1"/>
  <c r="J84" i="1" l="1"/>
  <c r="C85" i="1"/>
  <c r="D85" i="1" s="1"/>
  <c r="B86" i="1" s="1"/>
  <c r="G85" i="1"/>
  <c r="I83" i="1"/>
  <c r="K83" i="1" s="1"/>
  <c r="M82" i="1"/>
  <c r="F85" i="1"/>
  <c r="L83" i="1"/>
  <c r="E84" i="1"/>
  <c r="H84" i="1" s="1"/>
  <c r="C86" i="1" l="1"/>
  <c r="D86" i="1" s="1"/>
  <c r="B87" i="1" s="1"/>
  <c r="J85" i="1"/>
  <c r="F86" i="1"/>
  <c r="G86" i="1"/>
  <c r="I84" i="1"/>
  <c r="K84" i="1" s="1"/>
  <c r="M83" i="1"/>
  <c r="L84" i="1"/>
  <c r="E85" i="1"/>
  <c r="H85" i="1" s="1"/>
  <c r="J86" i="1" l="1"/>
  <c r="C87" i="1"/>
  <c r="D87" i="1" s="1"/>
  <c r="B88" i="1" s="1"/>
  <c r="M84" i="1"/>
  <c r="I85" i="1"/>
  <c r="K85" i="1" s="1"/>
  <c r="L85" i="1"/>
  <c r="E86" i="1"/>
  <c r="H86" i="1" s="1"/>
  <c r="F87" i="1"/>
  <c r="G87" i="1"/>
  <c r="J87" i="1" l="1"/>
  <c r="C88" i="1"/>
  <c r="D88" i="1" s="1"/>
  <c r="B89" i="1" s="1"/>
  <c r="I86" i="1"/>
  <c r="K86" i="1" s="1"/>
  <c r="M85" i="1"/>
  <c r="E87" i="1"/>
  <c r="H87" i="1" s="1"/>
  <c r="L86" i="1"/>
  <c r="G88" i="1"/>
  <c r="F88" i="1"/>
  <c r="C89" i="1" l="1"/>
  <c r="D89" i="1" s="1"/>
  <c r="B90" i="1" s="1"/>
  <c r="F89" i="1"/>
  <c r="I87" i="1"/>
  <c r="K87" i="1" s="1"/>
  <c r="M86" i="1"/>
  <c r="G89" i="1"/>
  <c r="J88" i="1"/>
  <c r="E88" i="1"/>
  <c r="H88" i="1" s="1"/>
  <c r="L87" i="1"/>
  <c r="J89" i="1" l="1"/>
  <c r="C90" i="1"/>
  <c r="D90" i="1" s="1"/>
  <c r="B91" i="1" s="1"/>
  <c r="F90" i="1"/>
  <c r="G90" i="1"/>
  <c r="L88" i="1"/>
  <c r="E89" i="1"/>
  <c r="H89" i="1" s="1"/>
  <c r="I88" i="1"/>
  <c r="K88" i="1" s="1"/>
  <c r="M87" i="1"/>
  <c r="J90" i="1" l="1"/>
  <c r="C91" i="1"/>
  <c r="D91" i="1" s="1"/>
  <c r="B92" i="1" s="1"/>
  <c r="M88" i="1"/>
  <c r="I89" i="1"/>
  <c r="K89" i="1" s="1"/>
  <c r="E90" i="1"/>
  <c r="H90" i="1" s="1"/>
  <c r="L89" i="1"/>
  <c r="G91" i="1"/>
  <c r="F91" i="1"/>
  <c r="J91" i="1" l="1"/>
  <c r="C92" i="1"/>
  <c r="D92" i="1" s="1"/>
  <c r="B93" i="1" s="1"/>
  <c r="F92" i="1"/>
  <c r="M89" i="1"/>
  <c r="I90" i="1"/>
  <c r="K90" i="1" s="1"/>
  <c r="E91" i="1"/>
  <c r="H91" i="1" s="1"/>
  <c r="L90" i="1"/>
  <c r="G92" i="1"/>
  <c r="J92" i="1" l="1"/>
  <c r="C93" i="1"/>
  <c r="D93" i="1" s="1"/>
  <c r="I91" i="1"/>
  <c r="K91" i="1" s="1"/>
  <c r="M90" i="1"/>
  <c r="L91" i="1"/>
  <c r="E92" i="1"/>
  <c r="H92" i="1" s="1"/>
  <c r="F93" i="1"/>
  <c r="G93" i="1"/>
  <c r="J93" i="1" l="1"/>
  <c r="M91" i="1"/>
  <c r="I92" i="1"/>
  <c r="K92" i="1" s="1"/>
  <c r="E93" i="1"/>
  <c r="L92" i="1"/>
  <c r="H93" i="1"/>
  <c r="M92" i="1" l="1"/>
  <c r="I93" i="1"/>
  <c r="A3" i="9"/>
  <c r="L93" i="1"/>
  <c r="AG3" i="9"/>
  <c r="K93" i="1"/>
  <c r="M93" i="1" l="1"/>
</calcChain>
</file>

<file path=xl/comments1.xml><?xml version="1.0" encoding="utf-8"?>
<comments xmlns="http://schemas.openxmlformats.org/spreadsheetml/2006/main">
  <authors>
    <author>Chris Albright</author>
  </authors>
  <commentList>
    <comment ref="G16" authorId="0" shapeId="0">
      <text>
        <r>
          <rPr>
            <b/>
            <sz val="8"/>
            <color indexed="81"/>
            <rFont val="Tahoma"/>
            <family val="2"/>
          </rPr>
          <t>Note the MIN in the formulas in this column.  This prevents Mary from buying more shares than she has cash for.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<sst xmlns="http://schemas.openxmlformats.org/spreadsheetml/2006/main" count="43" uniqueCount="43">
  <si>
    <t>Initial cash</t>
  </si>
  <si>
    <t>Change</t>
  </si>
  <si>
    <t>Day</t>
  </si>
  <si>
    <t>Change in share price</t>
  </si>
  <si>
    <t>Current share price</t>
  </si>
  <si>
    <t>Shares sold</t>
  </si>
  <si>
    <t>Shares purchased</t>
  </si>
  <si>
    <t>Current shares owned</t>
  </si>
  <si>
    <t>Change in cash</t>
  </si>
  <si>
    <t>Current cash</t>
  </si>
  <si>
    <t>Cumulative gain/loss</t>
  </si>
  <si>
    <t>Current price</t>
  </si>
  <si>
    <t>Probability distributions of price changes</t>
  </si>
  <si>
    <t>After decrease</t>
  </si>
  <si>
    <t>After increase</t>
  </si>
  <si>
    <t>After no change</t>
  </si>
  <si>
    <t>Probabilities</t>
  </si>
  <si>
    <t>Next share price</t>
  </si>
  <si>
    <t>Simulation of 75 trading days</t>
  </si>
  <si>
    <t>Shares owned after trades</t>
  </si>
  <si>
    <t>Cash after trades</t>
  </si>
  <si>
    <t>Worth of shares after trades</t>
  </si>
  <si>
    <t>Mean</t>
  </si>
  <si>
    <t>Std Dev</t>
  </si>
  <si>
    <t>Trading in the stock market</t>
  </si>
  <si>
    <t>Name</t>
  </si>
  <si>
    <t>Cell</t>
  </si>
  <si>
    <t>Min</t>
  </si>
  <si>
    <t>Max</t>
  </si>
  <si>
    <t>@RISK Output Results</t>
  </si>
  <si>
    <t>H93</t>
  </si>
  <si>
    <t>K93</t>
  </si>
  <si>
    <t>M93</t>
  </si>
  <si>
    <t>&gt;75%</t>
  </si>
  <si>
    <t>&lt;25%</t>
  </si>
  <si>
    <t>&gt;90%</t>
  </si>
  <si>
    <t>GF1_rK0qDwEABwDTAAwjACYAPgBiAGsAbAB4AIQAsQApAM0ALQD//wABAAABAQEAAQQAAAAAB0dlbmVyYWwAAAABHjc1IC8gU2hhcmVzIG93bmVkIGFmdGVyIHRyYWRlcwEAAQEFAAEAAQMBAQD/AQEBAQEAAQEBAAIAAQEBAQEAAQEBAAIAAYgAAiUAHjc1IC8gU2hhcmVzIG93bmVkIGFmdGVyIHRyYWRlcwAALwECAAIAuQDDAAEBAgGamZmZmZmpPwAAZmZmZmZm7j8AAAUAAQEBAA==</t>
  </si>
  <si>
    <r>
      <t>Performed By:</t>
    </r>
    <r>
      <rPr>
        <sz val="8"/>
        <rFont val="Tahoma"/>
        <family val="2"/>
      </rPr>
      <t xml:space="preserve"> Chris</t>
    </r>
  </si>
  <si>
    <r>
      <t>Date:</t>
    </r>
    <r>
      <rPr>
        <sz val="8"/>
        <rFont val="Tahoma"/>
        <family val="2"/>
      </rPr>
      <t xml:space="preserve"> Monday, March 17, 2014 11:31:28 AM</t>
    </r>
  </si>
  <si>
    <t>Graph</t>
  </si>
  <si>
    <t>Final shares owned</t>
  </si>
  <si>
    <t>Final cash after trades</t>
  </si>
  <si>
    <t>Final cumulative gain/loss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</si>
</sst>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43" formatCode="_(* #,##0.00_);_(* \(#,##0.00\);_(* &quot;-&quot;??_);_(@_)"/>
    <numFmt numFmtId="164" formatCode="&quot;$&quot;#,##0;\-&quot;$&quot;#,##0"/>
    <numFmt numFmtId="165" formatCode="m/d/yy\ h:mm:ss"/>
    <numFmt numFmtId="166" formatCode="0.0000%"/>
  </numFmts>
  <fonts count="16" x14ac:knownFonts="1">
    <font>
      <sz val="11"/>
      <name val="Calibri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10"/>
      <name val="Arial"/>
      <family val="2"/>
    </font>
    <font>
      <sz val="18"/>
      <name val="Arial"/>
      <family val="2"/>
    </font>
    <font>
      <sz val="14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8"/>
      <name val="Tahoma"/>
      <family val="2"/>
    </font>
    <font>
      <b/>
      <sz val="14"/>
      <name val="Tahoma"/>
      <family val="2"/>
    </font>
    <font>
      <b/>
      <sz val="8"/>
      <name val="Tahoma"/>
      <family val="2"/>
    </font>
    <font>
      <sz val="8.25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</borders>
  <cellStyleXfs count="33">
    <xf numFmtId="0" fontId="0" fillId="0" borderId="0"/>
    <xf numFmtId="166" fontId="1" fillId="0" borderId="0" applyFont="0" applyFill="0" applyBorder="0" applyAlignment="0" applyProtection="0"/>
    <xf numFmtId="0" fontId="1" fillId="0" borderId="1" applyNumberFormat="0" applyFont="0" applyFill="0" applyAlignment="0" applyProtection="0"/>
    <xf numFmtId="0" fontId="1" fillId="0" borderId="2" applyNumberFormat="0" applyFont="0" applyFill="0" applyAlignment="0" applyProtection="0"/>
    <xf numFmtId="0" fontId="1" fillId="0" borderId="3" applyNumberFormat="0" applyFont="0" applyFill="0" applyAlignment="0" applyProtection="0"/>
    <xf numFmtId="0" fontId="1" fillId="0" borderId="4" applyNumberFormat="0" applyFont="0" applyFill="0" applyAlignment="0" applyProtection="0"/>
    <xf numFmtId="0" fontId="1" fillId="0" borderId="5" applyNumberFormat="0" applyFont="0" applyFill="0" applyAlignment="0" applyProtection="0"/>
    <xf numFmtId="0" fontId="1" fillId="2" borderId="0" applyNumberFormat="0" applyFont="0" applyBorder="0" applyAlignment="0" applyProtection="0"/>
    <xf numFmtId="0" fontId="1" fillId="0" borderId="6" applyNumberFormat="0" applyFont="0" applyFill="0" applyAlignment="0" applyProtection="0"/>
    <xf numFmtId="0" fontId="1" fillId="0" borderId="7" applyNumberFormat="0" applyFont="0" applyFill="0" applyAlignment="0" applyProtection="0"/>
    <xf numFmtId="46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" fillId="0" borderId="8" applyNumberFormat="0" applyFont="0" applyFill="0" applyAlignment="0" applyProtection="0"/>
    <xf numFmtId="0" fontId="1" fillId="0" borderId="9" applyNumberFormat="0" applyFont="0" applyFill="0" applyAlignment="0" applyProtection="0"/>
    <xf numFmtId="0" fontId="1" fillId="0" borderId="10" applyNumberFormat="0" applyFont="0" applyFill="0" applyAlignment="0" applyProtection="0"/>
    <xf numFmtId="0" fontId="1" fillId="0" borderId="11" applyNumberFormat="0" applyFont="0" applyFill="0" applyAlignment="0" applyProtection="0"/>
    <xf numFmtId="0" fontId="1" fillId="0" borderId="10" applyNumberFormat="0" applyFont="0" applyFill="0" applyAlignment="0" applyProtection="0"/>
    <xf numFmtId="0" fontId="1" fillId="0" borderId="0" applyNumberFormat="0" applyFont="0" applyFill="0" applyBorder="0" applyProtection="0">
      <alignment horizontal="center"/>
    </xf>
    <xf numFmtId="0" fontId="6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8" fillId="0" borderId="0" applyNumberFormat="0" applyFill="0" applyBorder="0" applyProtection="0">
      <alignment horizontal="left"/>
    </xf>
    <xf numFmtId="0" fontId="1" fillId="2" borderId="0" applyNumberFormat="0" applyFont="0" applyBorder="0" applyAlignment="0" applyProtection="0"/>
    <xf numFmtId="0" fontId="5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" fillId="0" borderId="12" applyNumberFormat="0" applyFont="0" applyFill="0" applyAlignment="0" applyProtection="0"/>
    <xf numFmtId="0" fontId="1" fillId="0" borderId="13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14" applyNumberFormat="0" applyFont="0" applyFill="0" applyAlignment="0" applyProtection="0"/>
    <xf numFmtId="0" fontId="1" fillId="0" borderId="15" applyNumberFormat="0" applyFont="0" applyFill="0" applyAlignment="0" applyProtection="0"/>
    <xf numFmtId="0" fontId="1" fillId="0" borderId="16" applyNumberFormat="0" applyFont="0" applyFill="0" applyAlignment="0" applyProtection="0"/>
    <xf numFmtId="0" fontId="1" fillId="0" borderId="17" applyNumberFormat="0" applyFont="0" applyFill="0" applyAlignment="0" applyProtection="0"/>
    <xf numFmtId="0" fontId="1" fillId="0" borderId="18" applyNumberFormat="0" applyFont="0" applyFill="0" applyAlignment="0" applyProtection="0"/>
    <xf numFmtId="43" fontId="11" fillId="0" borderId="0" applyFont="0" applyFill="0" applyBorder="0" applyAlignment="0" applyProtection="0"/>
  </cellStyleXfs>
  <cellXfs count="46">
    <xf numFmtId="0" fontId="0" fillId="0" borderId="0" xfId="0"/>
    <xf numFmtId="0" fontId="9" fillId="0" borderId="0" xfId="0" applyFont="1"/>
    <xf numFmtId="0" fontId="10" fillId="0" borderId="0" xfId="0" applyFont="1"/>
    <xf numFmtId="164" fontId="10" fillId="3" borderId="0" xfId="0" applyNumberFormat="1" applyFont="1" applyFill="1" applyBorder="1"/>
    <xf numFmtId="6" fontId="10" fillId="0" borderId="0" xfId="0" applyNumberFormat="1" applyFont="1"/>
    <xf numFmtId="6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right"/>
    </xf>
    <xf numFmtId="2" fontId="10" fillId="3" borderId="0" xfId="0" applyNumberFormat="1" applyFont="1" applyFill="1" applyBorder="1"/>
    <xf numFmtId="164" fontId="10" fillId="0" borderId="0" xfId="0" applyNumberFormat="1" applyFont="1" applyBorder="1"/>
    <xf numFmtId="2" fontId="10" fillId="0" borderId="0" xfId="0" applyNumberFormat="1" applyFont="1" applyBorder="1"/>
    <xf numFmtId="0" fontId="10" fillId="0" borderId="0" xfId="0" applyFont="1" applyAlignment="1">
      <alignment horizontal="right" wrapText="1"/>
    </xf>
    <xf numFmtId="0" fontId="10" fillId="0" borderId="0" xfId="0" quotePrefix="1" applyFont="1" applyAlignment="1">
      <alignment horizontal="right" wrapText="1"/>
    </xf>
    <xf numFmtId="164" fontId="10" fillId="0" borderId="0" xfId="0" quotePrefix="1" applyNumberFormat="1" applyFont="1" applyAlignment="1">
      <alignment horizontal="right" wrapText="1"/>
    </xf>
    <xf numFmtId="164" fontId="10" fillId="0" borderId="0" xfId="0" applyNumberFormat="1" applyFont="1" applyAlignment="1">
      <alignment horizontal="right" wrapText="1"/>
    </xf>
    <xf numFmtId="164" fontId="10" fillId="0" borderId="0" xfId="0" applyNumberFormat="1" applyFont="1"/>
    <xf numFmtId="0" fontId="10" fillId="4" borderId="0" xfId="0" applyFont="1" applyFill="1" applyBorder="1"/>
    <xf numFmtId="164" fontId="10" fillId="4" borderId="0" xfId="0" applyNumberFormat="1" applyFont="1" applyFill="1" applyBorder="1"/>
    <xf numFmtId="0" fontId="13" fillId="5" borderId="0" xfId="0" applyFont="1" applyFill="1" applyBorder="1"/>
    <xf numFmtId="0" fontId="12" fillId="5" borderId="0" xfId="0" applyFont="1" applyFill="1" applyBorder="1"/>
    <xf numFmtId="0" fontId="12" fillId="5" borderId="19" xfId="0" applyFont="1" applyFill="1" applyBorder="1"/>
    <xf numFmtId="0" fontId="13" fillId="5" borderId="0" xfId="0" quotePrefix="1" applyFont="1" applyFill="1" applyBorder="1"/>
    <xf numFmtId="0" fontId="14" fillId="5" borderId="0" xfId="0" applyFont="1" applyFill="1" applyBorder="1"/>
    <xf numFmtId="0" fontId="14" fillId="5" borderId="19" xfId="0" applyFont="1" applyFill="1" applyBorder="1"/>
    <xf numFmtId="0" fontId="10" fillId="0" borderId="0" xfId="0" applyFont="1" applyFill="1" applyBorder="1"/>
    <xf numFmtId="164" fontId="10" fillId="6" borderId="0" xfId="0" quotePrefix="1" applyNumberFormat="1" applyFont="1" applyFill="1" applyAlignment="1">
      <alignment horizontal="right" wrapText="1"/>
    </xf>
    <xf numFmtId="43" fontId="15" fillId="0" borderId="20" xfId="32" applyFont="1" applyFill="1" applyBorder="1" applyAlignment="1">
      <alignment vertical="top"/>
    </xf>
    <xf numFmtId="43" fontId="15" fillId="0" borderId="21" xfId="32" applyFont="1" applyFill="1" applyBorder="1" applyAlignment="1">
      <alignment vertical="top"/>
    </xf>
    <xf numFmtId="43" fontId="15" fillId="0" borderId="21" xfId="32" applyFont="1" applyFill="1" applyBorder="1" applyAlignment="1">
      <alignment horizontal="left" vertical="center"/>
    </xf>
    <xf numFmtId="9" fontId="15" fillId="0" borderId="21" xfId="32" applyNumberFormat="1" applyFont="1" applyFill="1" applyBorder="1" applyAlignment="1">
      <alignment vertical="top"/>
    </xf>
    <xf numFmtId="9" fontId="15" fillId="0" borderId="22" xfId="32" applyNumberFormat="1" applyFont="1" applyFill="1" applyBorder="1" applyAlignment="1">
      <alignment vertical="top"/>
    </xf>
    <xf numFmtId="0" fontId="15" fillId="0" borderId="23" xfId="32" applyNumberFormat="1" applyFont="1" applyFill="1" applyBorder="1" applyAlignment="1">
      <alignment horizontal="left" vertical="center" wrapText="1"/>
    </xf>
    <xf numFmtId="0" fontId="15" fillId="0" borderId="24" xfId="32" applyNumberFormat="1" applyFont="1" applyFill="1" applyBorder="1" applyAlignment="1">
      <alignment horizontal="left" vertical="center" wrapText="1"/>
    </xf>
    <xf numFmtId="0" fontId="1" fillId="0" borderId="24" xfId="32" applyNumberFormat="1" applyFont="1" applyFill="1" applyBorder="1" applyAlignment="1">
      <alignment horizontal="left" vertical="center"/>
    </xf>
    <xf numFmtId="164" fontId="15" fillId="0" borderId="24" xfId="32" applyNumberFormat="1" applyFont="1" applyFill="1" applyBorder="1" applyAlignment="1">
      <alignment horizontal="left" vertical="center" wrapText="1"/>
    </xf>
    <xf numFmtId="164" fontId="15" fillId="0" borderId="25" xfId="32" applyNumberFormat="1" applyFont="1" applyFill="1" applyBorder="1" applyAlignment="1">
      <alignment horizontal="left" vertical="center" wrapText="1"/>
    </xf>
    <xf numFmtId="0" fontId="15" fillId="0" borderId="26" xfId="32" applyNumberFormat="1" applyFont="1" applyFill="1" applyBorder="1" applyAlignment="1">
      <alignment horizontal="left" vertical="center" wrapText="1"/>
    </xf>
    <xf numFmtId="0" fontId="15" fillId="0" borderId="27" xfId="32" applyNumberFormat="1" applyFont="1" applyFill="1" applyBorder="1" applyAlignment="1">
      <alignment horizontal="left" vertical="center" wrapText="1"/>
    </xf>
    <xf numFmtId="0" fontId="1" fillId="0" borderId="27" xfId="32" applyNumberFormat="1" applyFont="1" applyFill="1" applyBorder="1" applyAlignment="1">
      <alignment horizontal="left" vertical="center"/>
    </xf>
    <xf numFmtId="164" fontId="15" fillId="0" borderId="27" xfId="32" applyNumberFormat="1" applyFont="1" applyFill="1" applyBorder="1" applyAlignment="1">
      <alignment horizontal="left" vertical="center" wrapText="1"/>
    </xf>
    <xf numFmtId="164" fontId="15" fillId="0" borderId="28" xfId="32" applyNumberFormat="1" applyFont="1" applyFill="1" applyBorder="1" applyAlignment="1">
      <alignment horizontal="left" vertical="center" wrapText="1"/>
    </xf>
    <xf numFmtId="0" fontId="15" fillId="0" borderId="29" xfId="32" applyNumberFormat="1" applyFont="1" applyFill="1" applyBorder="1" applyAlignment="1">
      <alignment horizontal="left" vertical="center" wrapText="1"/>
    </xf>
    <xf numFmtId="0" fontId="15" fillId="0" borderId="30" xfId="32" applyNumberFormat="1" applyFont="1" applyFill="1" applyBorder="1" applyAlignment="1">
      <alignment horizontal="left" vertical="center" wrapText="1"/>
    </xf>
    <xf numFmtId="0" fontId="1" fillId="0" borderId="30" xfId="32" applyNumberFormat="1" applyFont="1" applyFill="1" applyBorder="1" applyAlignment="1">
      <alignment horizontal="left" vertical="center"/>
    </xf>
    <xf numFmtId="0" fontId="15" fillId="0" borderId="31" xfId="32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</cellXfs>
  <cellStyles count="33">
    <cellStyle name="Comma" xfId="32" builtinId="3"/>
    <cellStyle name="Normal" xfId="0" builtinId="0" customBuiltin="1"/>
    <cellStyle name="RISKbigPercent" xfId="1"/>
    <cellStyle name="RISKblandrEdge" xfId="2"/>
    <cellStyle name="RISKblCorner" xfId="3"/>
    <cellStyle name="RISKbottomEdge" xfId="4"/>
    <cellStyle name="RISKbrCorner" xfId="5"/>
    <cellStyle name="RISKdarkBoxed" xfId="6"/>
    <cellStyle name="RISKdarkShade" xfId="7"/>
    <cellStyle name="RISKdbottomEdge" xfId="8"/>
    <cellStyle name="RISKdrightEdge" xfId="9"/>
    <cellStyle name="RISKdurationTime" xfId="10"/>
    <cellStyle name="RISKinNumber" xfId="11"/>
    <cellStyle name="RISKlandrEdge" xfId="12"/>
    <cellStyle name="RISKleftEdge" xfId="13"/>
    <cellStyle name="RISKlightBoxed" xfId="14"/>
    <cellStyle name="RISKltandbEdge" xfId="15"/>
    <cellStyle name="RISKnormBoxed" xfId="16"/>
    <cellStyle name="RISKnormCenter" xfId="17"/>
    <cellStyle name="RISKnormHeading" xfId="18"/>
    <cellStyle name="RISKnormItal" xfId="19"/>
    <cellStyle name="RISKnormLabel" xfId="20"/>
    <cellStyle name="RISKnormShade" xfId="21"/>
    <cellStyle name="RISKnormTitle" xfId="22"/>
    <cellStyle name="RISKoutNumber" xfId="23"/>
    <cellStyle name="RISKrightEdge" xfId="24"/>
    <cellStyle name="RISKrtandbEdge" xfId="25"/>
    <cellStyle name="RISKssTime" xfId="26"/>
    <cellStyle name="RISKtandbEdge" xfId="27"/>
    <cellStyle name="RISKtlandrEdge" xfId="28"/>
    <cellStyle name="RISKtlCorner" xfId="29"/>
    <cellStyle name="RISKtopEdge" xfId="30"/>
    <cellStyle name="RISKtrCorner" xfId="3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CE9D8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269874</xdr:colOff>
      <xdr:row>2</xdr:row>
      <xdr:rowOff>120650</xdr:rowOff>
    </xdr:from>
    <xdr:to>
      <xdr:col>12</xdr:col>
      <xdr:colOff>563880</xdr:colOff>
      <xdr:row>12</xdr:row>
      <xdr:rowOff>7620</xdr:rowOff>
    </xdr:to>
    <xdr:sp macro="" textlink="">
      <xdr:nvSpPr>
        <xdr:cNvPr id="3" name="TextBox 2"/>
        <xdr:cNvSpPr txBox="1"/>
      </xdr:nvSpPr>
      <xdr:spPr>
        <a:xfrm>
          <a:off x="5520054" y="486410"/>
          <a:ext cx="4408806" cy="171577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Note: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will see errors in cells unless @RISK is loaded.</a:t>
          </a:r>
          <a:endParaRPr lang="en-US">
            <a:effectLst/>
          </a:endParaRPr>
        </a:p>
        <a:p>
          <a:endParaRPr lang="en-US" sz="1100"/>
        </a:p>
        <a:p>
          <a:r>
            <a:rPr lang="en-US" sz="1100"/>
            <a:t>I kept track of ending shares held, ending cash, and the cumulative gain/loss at the end. The results from @RISK on the next sheet show, for example, that this cumulative gain/loss averages negative for the 1000 iterations, so that Mary has, on average, less worth at the end than she started with. However, there is considerable variability in the results,</a:t>
          </a:r>
          <a:r>
            <a:rPr lang="en-US" sz="1100" baseline="0"/>
            <a:t> as you can see if you run the simulation several times</a:t>
          </a:r>
          <a:r>
            <a:rPr lang="en-US" sz="1100"/>
            <a:t>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5</xdr:row>
      <xdr:rowOff>7620</xdr:rowOff>
    </xdr:from>
    <xdr:to>
      <xdr:col>3</xdr:col>
      <xdr:colOff>1013460</xdr:colOff>
      <xdr:row>5</xdr:row>
      <xdr:rowOff>495300</xdr:rowOff>
    </xdr:to>
    <xdr:pic>
      <xdr:nvPicPr>
        <xdr:cNvPr id="2" name="Picture 1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4060" y="175260"/>
          <a:ext cx="99822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15240</xdr:colOff>
      <xdr:row>6</xdr:row>
      <xdr:rowOff>7620</xdr:rowOff>
    </xdr:from>
    <xdr:to>
      <xdr:col>3</xdr:col>
      <xdr:colOff>1013460</xdr:colOff>
      <xdr:row>6</xdr:row>
      <xdr:rowOff>495300</xdr:rowOff>
    </xdr:to>
    <xdr:pic>
      <xdr:nvPicPr>
        <xdr:cNvPr id="3" name="Picture 2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4060" y="678180"/>
          <a:ext cx="99822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15240</xdr:colOff>
      <xdr:row>7</xdr:row>
      <xdr:rowOff>7620</xdr:rowOff>
    </xdr:from>
    <xdr:to>
      <xdr:col>3</xdr:col>
      <xdr:colOff>1013460</xdr:colOff>
      <xdr:row>7</xdr:row>
      <xdr:rowOff>495300</xdr:rowOff>
    </xdr:to>
    <xdr:pic>
      <xdr:nvPicPr>
        <xdr:cNvPr id="4" name="Picture 3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4060" y="1181100"/>
          <a:ext cx="99822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"/>
  <sheetViews>
    <sheetView workbookViewId="0"/>
  </sheetViews>
  <sheetFormatPr defaultRowHeight="15" x14ac:dyDescent="0.25"/>
  <sheetData>
    <row r="1" spans="1:40" x14ac:dyDescent="0.25">
      <c r="A1">
        <v>1</v>
      </c>
      <c r="B1">
        <v>0</v>
      </c>
    </row>
    <row r="2" spans="1:40" x14ac:dyDescent="0.25">
      <c r="A2">
        <v>0</v>
      </c>
    </row>
    <row r="3" spans="1:40" x14ac:dyDescent="0.25">
      <c r="A3" t="e">
        <f ca="1">Model!$H$93</f>
        <v>#NAME?</v>
      </c>
      <c r="B3" t="b">
        <v>1</v>
      </c>
      <c r="C3">
        <v>0</v>
      </c>
      <c r="D3">
        <v>1</v>
      </c>
      <c r="E3" t="s">
        <v>36</v>
      </c>
      <c r="F3">
        <v>1</v>
      </c>
      <c r="G3">
        <v>0</v>
      </c>
      <c r="H3">
        <v>0</v>
      </c>
      <c r="J3" t="s">
        <v>33</v>
      </c>
      <c r="K3" t="s">
        <v>34</v>
      </c>
      <c r="L3" t="s">
        <v>35</v>
      </c>
      <c r="AG3" t="e">
        <f ca="1">Model!$H$93</f>
        <v>#NAME?</v>
      </c>
      <c r="AH3">
        <v>1</v>
      </c>
      <c r="AI3">
        <v>1</v>
      </c>
      <c r="AJ3" t="b">
        <v>0</v>
      </c>
      <c r="AK3" t="b">
        <v>1</v>
      </c>
      <c r="AL3">
        <v>0</v>
      </c>
      <c r="AM3" t="b">
        <v>0</v>
      </c>
      <c r="AN3" t="e">
        <f>_</f>
        <v>#NAME?</v>
      </c>
    </row>
    <row r="4" spans="1:40" x14ac:dyDescent="0.25">
      <c r="A4">
        <v>0</v>
      </c>
    </row>
    <row r="5" spans="1:40" x14ac:dyDescent="0.25">
      <c r="A5" t="b">
        <v>0</v>
      </c>
      <c r="B5">
        <v>15680</v>
      </c>
      <c r="C5">
        <v>7345</v>
      </c>
      <c r="D5">
        <v>41920</v>
      </c>
      <c r="E5">
        <v>100</v>
      </c>
    </row>
    <row r="6" spans="1:40" x14ac:dyDescent="0.25">
      <c r="A6" t="b">
        <v>0</v>
      </c>
      <c r="B6">
        <v>15680</v>
      </c>
      <c r="C6">
        <v>7345</v>
      </c>
      <c r="D6">
        <v>41920</v>
      </c>
      <c r="E6">
        <v>500</v>
      </c>
    </row>
    <row r="7" spans="1:40" x14ac:dyDescent="0.25">
      <c r="A7" t="b">
        <v>0</v>
      </c>
      <c r="B7">
        <v>15680</v>
      </c>
      <c r="C7">
        <v>7345</v>
      </c>
      <c r="D7">
        <v>41920</v>
      </c>
      <c r="E7">
        <v>1000</v>
      </c>
    </row>
    <row r="8" spans="1:40" x14ac:dyDescent="0.25">
      <c r="A8" t="b">
        <v>0</v>
      </c>
      <c r="B8">
        <v>15680</v>
      </c>
      <c r="C8">
        <v>7345</v>
      </c>
      <c r="D8">
        <v>41920</v>
      </c>
      <c r="E8">
        <v>1500</v>
      </c>
    </row>
    <row r="9" spans="1:40" x14ac:dyDescent="0.25">
      <c r="A9" t="b">
        <v>0</v>
      </c>
      <c r="B9">
        <v>15680</v>
      </c>
      <c r="C9">
        <v>7345</v>
      </c>
      <c r="D9">
        <v>41920</v>
      </c>
      <c r="E9">
        <v>2000</v>
      </c>
    </row>
    <row r="10" spans="1:40" x14ac:dyDescent="0.25">
      <c r="A10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93"/>
  <sheetViews>
    <sheetView tabSelected="1" workbookViewId="0">
      <pane ySplit="6555" topLeftCell="A90"/>
      <selection pane="bottomLeft" activeCell="M94" sqref="M94"/>
    </sheetView>
  </sheetViews>
  <sheetFormatPr defaultColWidth="9.140625" defaultRowHeight="15" x14ac:dyDescent="0.25"/>
  <cols>
    <col min="1" max="1" width="12.85546875" style="2" customWidth="1"/>
    <col min="2" max="2" width="11" style="2" customWidth="1"/>
    <col min="3" max="3" width="14.140625" style="2" customWidth="1"/>
    <col min="4" max="4" width="13.5703125" style="2" customWidth="1"/>
    <col min="5" max="5" width="15.140625" style="2" customWidth="1"/>
    <col min="6" max="6" width="9.85546875" style="2" customWidth="1"/>
    <col min="7" max="7" width="10" style="2" customWidth="1"/>
    <col min="8" max="8" width="10.42578125" style="2" customWidth="1"/>
    <col min="9" max="9" width="9.140625" style="2"/>
    <col min="10" max="10" width="9.7109375" style="2" customWidth="1"/>
    <col min="11" max="11" width="10.42578125" style="2" customWidth="1"/>
    <col min="12" max="13" width="10.28515625" style="2" customWidth="1"/>
    <col min="14" max="14" width="10.7109375" style="2" customWidth="1"/>
    <col min="15" max="16384" width="9.140625" style="2"/>
  </cols>
  <sheetData>
    <row r="1" spans="1:22" x14ac:dyDescent="0.25">
      <c r="A1" s="1" t="s">
        <v>24</v>
      </c>
    </row>
    <row r="3" spans="1:22" x14ac:dyDescent="0.25">
      <c r="A3" s="2" t="s">
        <v>11</v>
      </c>
      <c r="B3" s="3">
        <v>50</v>
      </c>
    </row>
    <row r="4" spans="1:22" x14ac:dyDescent="0.25">
      <c r="A4" s="2" t="s">
        <v>0</v>
      </c>
      <c r="B4" s="3">
        <v>100000</v>
      </c>
    </row>
    <row r="5" spans="1:22" x14ac:dyDescent="0.25">
      <c r="B5" s="4"/>
    </row>
    <row r="6" spans="1:22" x14ac:dyDescent="0.25">
      <c r="A6" s="1" t="s">
        <v>12</v>
      </c>
      <c r="B6" s="4"/>
    </row>
    <row r="7" spans="1:22" x14ac:dyDescent="0.25">
      <c r="A7" s="1"/>
      <c r="B7" s="4"/>
      <c r="C7" s="23" t="s">
        <v>16</v>
      </c>
      <c r="D7" s="23"/>
      <c r="E7" s="23"/>
    </row>
    <row r="8" spans="1:22" x14ac:dyDescent="0.25">
      <c r="A8" s="1"/>
      <c r="B8" s="5" t="s">
        <v>1</v>
      </c>
      <c r="C8" s="6" t="s">
        <v>13</v>
      </c>
      <c r="D8" s="6" t="s">
        <v>14</v>
      </c>
      <c r="E8" s="6" t="s">
        <v>15</v>
      </c>
    </row>
    <row r="9" spans="1:22" x14ac:dyDescent="0.25">
      <c r="A9" s="1"/>
      <c r="B9" s="3">
        <v>-2</v>
      </c>
      <c r="C9" s="7">
        <v>0.2</v>
      </c>
      <c r="D9" s="7">
        <v>0.1</v>
      </c>
      <c r="E9" s="7">
        <v>0.15</v>
      </c>
    </row>
    <row r="10" spans="1:22" x14ac:dyDescent="0.25">
      <c r="A10" s="1"/>
      <c r="B10" s="3">
        <v>-1</v>
      </c>
      <c r="C10" s="7">
        <v>0.25</v>
      </c>
      <c r="D10" s="7">
        <v>0.15</v>
      </c>
      <c r="E10" s="7">
        <v>0.2</v>
      </c>
    </row>
    <row r="11" spans="1:22" x14ac:dyDescent="0.25">
      <c r="A11" s="1"/>
      <c r="B11" s="3">
        <v>0</v>
      </c>
      <c r="C11" s="7">
        <v>0.3</v>
      </c>
      <c r="D11" s="7">
        <v>0.3</v>
      </c>
      <c r="E11" s="7">
        <v>0.3</v>
      </c>
    </row>
    <row r="12" spans="1:22" x14ac:dyDescent="0.25">
      <c r="A12" s="1"/>
      <c r="B12" s="3">
        <v>1</v>
      </c>
      <c r="C12" s="7">
        <v>0.15</v>
      </c>
      <c r="D12" s="7">
        <v>0.25</v>
      </c>
      <c r="E12" s="7">
        <v>0.2</v>
      </c>
    </row>
    <row r="13" spans="1:22" x14ac:dyDescent="0.25">
      <c r="A13" s="1"/>
      <c r="B13" s="3">
        <v>2</v>
      </c>
      <c r="C13" s="7">
        <v>0.1</v>
      </c>
      <c r="D13" s="7">
        <v>0.2</v>
      </c>
      <c r="E13" s="7">
        <v>0.15</v>
      </c>
    </row>
    <row r="14" spans="1:22" x14ac:dyDescent="0.25">
      <c r="A14" s="1"/>
      <c r="B14" s="8"/>
      <c r="C14" s="9"/>
      <c r="D14" s="9"/>
      <c r="E14" s="9"/>
    </row>
    <row r="15" spans="1:22" x14ac:dyDescent="0.25">
      <c r="A15" s="1" t="s">
        <v>18</v>
      </c>
      <c r="B15" s="4"/>
    </row>
    <row r="16" spans="1:22" s="10" customFormat="1" ht="43.5" customHeight="1" x14ac:dyDescent="0.25">
      <c r="A16" s="44" t="s">
        <v>2</v>
      </c>
      <c r="B16" s="11" t="s">
        <v>4</v>
      </c>
      <c r="C16" s="10" t="s">
        <v>3</v>
      </c>
      <c r="D16" s="11" t="s">
        <v>17</v>
      </c>
      <c r="E16" s="11" t="s">
        <v>7</v>
      </c>
      <c r="F16" s="10" t="s">
        <v>5</v>
      </c>
      <c r="G16" s="10" t="s">
        <v>6</v>
      </c>
      <c r="H16" s="11" t="s">
        <v>19</v>
      </c>
      <c r="I16" s="10" t="s">
        <v>9</v>
      </c>
      <c r="J16" s="10" t="s">
        <v>8</v>
      </c>
      <c r="K16" s="10" t="s">
        <v>20</v>
      </c>
      <c r="L16" s="10" t="s">
        <v>21</v>
      </c>
      <c r="M16" s="10" t="s">
        <v>10</v>
      </c>
      <c r="N16" s="2"/>
      <c r="P16" s="2"/>
      <c r="Q16" s="2"/>
      <c r="R16" s="2"/>
      <c r="S16" s="2"/>
      <c r="T16" s="2"/>
      <c r="U16" s="2"/>
      <c r="V16" s="2"/>
    </row>
    <row r="17" spans="1:22" s="10" customFormat="1" ht="12.75" customHeight="1" x14ac:dyDescent="0.25">
      <c r="A17" s="44"/>
      <c r="B17" s="24">
        <v>49</v>
      </c>
      <c r="C17" s="13">
        <f t="shared" ref="C17:C18" si="0">B18-B17</f>
        <v>0</v>
      </c>
      <c r="D17" s="12"/>
      <c r="E17" s="11"/>
      <c r="H17" s="11"/>
      <c r="I17" s="11"/>
      <c r="L17" s="11"/>
      <c r="N17" s="2"/>
      <c r="P17" s="2"/>
      <c r="Q17" s="2"/>
      <c r="R17" s="2"/>
      <c r="S17" s="2"/>
      <c r="T17" s="2"/>
      <c r="U17" s="2"/>
      <c r="V17" s="2"/>
    </row>
    <row r="18" spans="1:22" s="10" customFormat="1" ht="12.75" customHeight="1" x14ac:dyDescent="0.25">
      <c r="A18" s="44"/>
      <c r="B18" s="24">
        <v>49</v>
      </c>
      <c r="C18" s="13">
        <f t="shared" si="0"/>
        <v>1</v>
      </c>
      <c r="D18" s="12"/>
      <c r="E18" s="11"/>
      <c r="H18" s="11"/>
      <c r="I18" s="11"/>
      <c r="L18" s="11"/>
      <c r="N18" s="2"/>
      <c r="P18" s="2"/>
      <c r="Q18" s="2"/>
      <c r="R18" s="2"/>
      <c r="S18" s="2"/>
      <c r="T18" s="2"/>
      <c r="U18" s="2"/>
      <c r="V18" s="2"/>
    </row>
    <row r="19" spans="1:22" x14ac:dyDescent="0.25">
      <c r="A19" s="45">
        <v>1</v>
      </c>
      <c r="B19" s="14">
        <f>B3</f>
        <v>50</v>
      </c>
      <c r="C19" s="14" t="e">
        <f ca="1">IF(B19&lt;B18,_xll.RiskDiscrete($B$9:$B$13,$C$9:$C$13),IF(B19&gt;B18,_xll.RiskDiscrete($B$9:$B$13,$D$9:$D$13),_xll.RiskDiscrete($B$9:$B$13,$E$9:$E$13)))</f>
        <v>#NAME?</v>
      </c>
      <c r="D19" s="14" t="e">
        <f ca="1">B19+C19</f>
        <v>#NAME?</v>
      </c>
      <c r="E19" s="2">
        <v>0</v>
      </c>
      <c r="F19" s="2">
        <v>0</v>
      </c>
      <c r="G19" s="2">
        <v>500</v>
      </c>
      <c r="H19" s="2">
        <f t="shared" ref="H19:H50" si="1">E19-F19+G19</f>
        <v>500</v>
      </c>
      <c r="I19" s="14">
        <f>B4</f>
        <v>100000</v>
      </c>
      <c r="J19" s="14">
        <f>(F19-G19)*B19</f>
        <v>-25000</v>
      </c>
      <c r="K19" s="14">
        <f t="shared" ref="K19:K50" si="2">I19+J19</f>
        <v>75000</v>
      </c>
      <c r="L19" s="14">
        <f>H19*B19</f>
        <v>25000</v>
      </c>
      <c r="M19" s="14">
        <f t="shared" ref="M19:M50" si="3">K19+L19-$B$4</f>
        <v>0</v>
      </c>
    </row>
    <row r="20" spans="1:22" x14ac:dyDescent="0.25">
      <c r="A20" s="45">
        <v>2</v>
      </c>
      <c r="B20" s="14" t="e">
        <f t="shared" ref="B20:B51" ca="1" si="4">D19</f>
        <v>#NAME?</v>
      </c>
      <c r="C20" s="14" t="e">
        <f ca="1">IF(B20&lt;B19,_xll.RiskDiscrete($B$9:$B$13,$C$9:$C$13),IF(B20&gt;B19,_xll.RiskDiscrete($B$9:$B$13,$D$9:$D$13),_xll.RiskDiscrete($B$9:$B$13,$E$9:$E$13)))</f>
        <v>#NAME?</v>
      </c>
      <c r="D20" s="14" t="e">
        <f ca="1">B20+C20</f>
        <v>#NAME?</v>
      </c>
      <c r="E20" s="2">
        <f t="shared" ref="E20:E51" si="5">H19</f>
        <v>500</v>
      </c>
      <c r="F20" s="2" t="e">
        <f ca="1">IF(AND(C17&gt;0,C18&gt;0,C19&gt;0),ROUND(0.25*E20,0),IF(AND(C18&gt;0,C19&gt;0),ROUND(0.1*E20,0),0))</f>
        <v>#NAME?</v>
      </c>
      <c r="G20" s="2" t="e">
        <f ca="1">IF(AND(C17&lt;0,C18&lt;0,C19&lt;0),ROUND(MIN(0.25*E20,I20/B20),0),IF(AND(C18&lt;0,C19&lt;0),ROUND(MIN(0.1*E20,I20/B20),0),0))</f>
        <v>#NAME?</v>
      </c>
      <c r="H20" s="2" t="e">
        <f t="shared" ca="1" si="1"/>
        <v>#NAME?</v>
      </c>
      <c r="I20" s="14">
        <f t="shared" ref="I20:I51" si="6">K19</f>
        <v>75000</v>
      </c>
      <c r="J20" s="14" t="e">
        <f t="shared" ref="J20:J83" ca="1" si="7">(F20-G20)*B20</f>
        <v>#NAME?</v>
      </c>
      <c r="K20" s="14" t="e">
        <f t="shared" ca="1" si="2"/>
        <v>#NAME?</v>
      </c>
      <c r="L20" s="14" t="e">
        <f t="shared" ref="L20:L83" ca="1" si="8">H20*B20</f>
        <v>#NAME?</v>
      </c>
      <c r="M20" s="14" t="e">
        <f t="shared" ca="1" si="3"/>
        <v>#NAME?</v>
      </c>
    </row>
    <row r="21" spans="1:22" x14ac:dyDescent="0.25">
      <c r="A21" s="45">
        <v>3</v>
      </c>
      <c r="B21" s="14" t="e">
        <f t="shared" ca="1" si="4"/>
        <v>#NAME?</v>
      </c>
      <c r="C21" s="14" t="e">
        <f ca="1">IF(B21&lt;B20,_xll.RiskDiscrete($B$9:$B$13,$C$9:$C$13),IF(B21&gt;B20,_xll.RiskDiscrete($B$9:$B$13,$D$9:$D$13),_xll.RiskDiscrete($B$9:$B$13,$E$9:$E$13)))</f>
        <v>#NAME?</v>
      </c>
      <c r="D21" s="14" t="e">
        <f t="shared" ref="D21:D36" ca="1" si="9">B21+C21</f>
        <v>#NAME?</v>
      </c>
      <c r="E21" s="2" t="e">
        <f t="shared" ca="1" si="5"/>
        <v>#NAME?</v>
      </c>
      <c r="F21" s="2" t="e">
        <f t="shared" ref="F21:F84" ca="1" si="10">IF(AND(C18&gt;0,C19&gt;0,C20&gt;0),ROUND(0.25*E21,0),IF(AND(C19&gt;0,C20&gt;0),ROUND(0.1*E21,0),0))</f>
        <v>#NAME?</v>
      </c>
      <c r="G21" s="2" t="e">
        <f t="shared" ref="G21:G84" ca="1" si="11">IF(AND(C18&lt;0,C19&lt;0,C20&lt;0),ROUND(MIN(0.25*E21,I21/B21),0),IF(AND(C19&lt;0,C20&lt;0),ROUND(MIN(0.1*E21,I21/B21),0),0))</f>
        <v>#NAME?</v>
      </c>
      <c r="H21" s="2" t="e">
        <f t="shared" ca="1" si="1"/>
        <v>#NAME?</v>
      </c>
      <c r="I21" s="14" t="e">
        <f t="shared" ca="1" si="6"/>
        <v>#NAME?</v>
      </c>
      <c r="J21" s="14" t="e">
        <f t="shared" ca="1" si="7"/>
        <v>#NAME?</v>
      </c>
      <c r="K21" s="14" t="e">
        <f t="shared" ca="1" si="2"/>
        <v>#NAME?</v>
      </c>
      <c r="L21" s="14" t="e">
        <f t="shared" ca="1" si="8"/>
        <v>#NAME?</v>
      </c>
      <c r="M21" s="14" t="e">
        <f t="shared" ca="1" si="3"/>
        <v>#NAME?</v>
      </c>
    </row>
    <row r="22" spans="1:22" x14ac:dyDescent="0.25">
      <c r="A22" s="45">
        <v>4</v>
      </c>
      <c r="B22" s="14" t="e">
        <f t="shared" ca="1" si="4"/>
        <v>#NAME?</v>
      </c>
      <c r="C22" s="14" t="e">
        <f ca="1">IF(B22&lt;B21,_xll.RiskDiscrete($B$9:$B$13,$C$9:$C$13),IF(B22&gt;B21,_xll.RiskDiscrete($B$9:$B$13,$D$9:$D$13),_xll.RiskDiscrete($B$9:$B$13,$E$9:$E$13)))</f>
        <v>#NAME?</v>
      </c>
      <c r="D22" s="14" t="e">
        <f t="shared" ca="1" si="9"/>
        <v>#NAME?</v>
      </c>
      <c r="E22" s="2" t="e">
        <f t="shared" ca="1" si="5"/>
        <v>#NAME?</v>
      </c>
      <c r="F22" s="2" t="e">
        <f t="shared" ca="1" si="10"/>
        <v>#NAME?</v>
      </c>
      <c r="G22" s="2" t="e">
        <f t="shared" ca="1" si="11"/>
        <v>#NAME?</v>
      </c>
      <c r="H22" s="2" t="e">
        <f t="shared" ca="1" si="1"/>
        <v>#NAME?</v>
      </c>
      <c r="I22" s="14" t="e">
        <f t="shared" ca="1" si="6"/>
        <v>#NAME?</v>
      </c>
      <c r="J22" s="14" t="e">
        <f t="shared" ca="1" si="7"/>
        <v>#NAME?</v>
      </c>
      <c r="K22" s="14" t="e">
        <f t="shared" ca="1" si="2"/>
        <v>#NAME?</v>
      </c>
      <c r="L22" s="14" t="e">
        <f t="shared" ca="1" si="8"/>
        <v>#NAME?</v>
      </c>
      <c r="M22" s="14" t="e">
        <f t="shared" ca="1" si="3"/>
        <v>#NAME?</v>
      </c>
    </row>
    <row r="23" spans="1:22" x14ac:dyDescent="0.25">
      <c r="A23" s="45">
        <v>5</v>
      </c>
      <c r="B23" s="14" t="e">
        <f t="shared" ca="1" si="4"/>
        <v>#NAME?</v>
      </c>
      <c r="C23" s="14" t="e">
        <f ca="1">IF(B23&lt;B22,_xll.RiskDiscrete($B$9:$B$13,$C$9:$C$13),IF(B23&gt;B22,_xll.RiskDiscrete($B$9:$B$13,$D$9:$D$13),_xll.RiskDiscrete($B$9:$B$13,$E$9:$E$13)))</f>
        <v>#NAME?</v>
      </c>
      <c r="D23" s="14" t="e">
        <f t="shared" ca="1" si="9"/>
        <v>#NAME?</v>
      </c>
      <c r="E23" s="2" t="e">
        <f t="shared" ca="1" si="5"/>
        <v>#NAME?</v>
      </c>
      <c r="F23" s="2" t="e">
        <f t="shared" ca="1" si="10"/>
        <v>#NAME?</v>
      </c>
      <c r="G23" s="2" t="e">
        <f t="shared" ca="1" si="11"/>
        <v>#NAME?</v>
      </c>
      <c r="H23" s="2" t="e">
        <f t="shared" ca="1" si="1"/>
        <v>#NAME?</v>
      </c>
      <c r="I23" s="14" t="e">
        <f t="shared" ca="1" si="6"/>
        <v>#NAME?</v>
      </c>
      <c r="J23" s="14" t="e">
        <f t="shared" ca="1" si="7"/>
        <v>#NAME?</v>
      </c>
      <c r="K23" s="14" t="e">
        <f t="shared" ca="1" si="2"/>
        <v>#NAME?</v>
      </c>
      <c r="L23" s="14" t="e">
        <f t="shared" ca="1" si="8"/>
        <v>#NAME?</v>
      </c>
      <c r="M23" s="14" t="e">
        <f t="shared" ca="1" si="3"/>
        <v>#NAME?</v>
      </c>
    </row>
    <row r="24" spans="1:22" x14ac:dyDescent="0.25">
      <c r="A24" s="45">
        <v>6</v>
      </c>
      <c r="B24" s="14" t="e">
        <f t="shared" ca="1" si="4"/>
        <v>#NAME?</v>
      </c>
      <c r="C24" s="14" t="e">
        <f ca="1">IF(B24&lt;B23,_xll.RiskDiscrete($B$9:$B$13,$C$9:$C$13),IF(B24&gt;B23,_xll.RiskDiscrete($B$9:$B$13,$D$9:$D$13),_xll.RiskDiscrete($B$9:$B$13,$E$9:$E$13)))</f>
        <v>#NAME?</v>
      </c>
      <c r="D24" s="14" t="e">
        <f t="shared" ca="1" si="9"/>
        <v>#NAME?</v>
      </c>
      <c r="E24" s="2" t="e">
        <f t="shared" ca="1" si="5"/>
        <v>#NAME?</v>
      </c>
      <c r="F24" s="2" t="e">
        <f t="shared" ca="1" si="10"/>
        <v>#NAME?</v>
      </c>
      <c r="G24" s="2" t="e">
        <f t="shared" ca="1" si="11"/>
        <v>#NAME?</v>
      </c>
      <c r="H24" s="2" t="e">
        <f t="shared" ca="1" si="1"/>
        <v>#NAME?</v>
      </c>
      <c r="I24" s="14" t="e">
        <f t="shared" ca="1" si="6"/>
        <v>#NAME?</v>
      </c>
      <c r="J24" s="14" t="e">
        <f t="shared" ca="1" si="7"/>
        <v>#NAME?</v>
      </c>
      <c r="K24" s="14" t="e">
        <f t="shared" ca="1" si="2"/>
        <v>#NAME?</v>
      </c>
      <c r="L24" s="14" t="e">
        <f t="shared" ca="1" si="8"/>
        <v>#NAME?</v>
      </c>
      <c r="M24" s="14" t="e">
        <f t="shared" ca="1" si="3"/>
        <v>#NAME?</v>
      </c>
    </row>
    <row r="25" spans="1:22" x14ac:dyDescent="0.25">
      <c r="A25" s="45">
        <v>7</v>
      </c>
      <c r="B25" s="14" t="e">
        <f t="shared" ca="1" si="4"/>
        <v>#NAME?</v>
      </c>
      <c r="C25" s="14" t="e">
        <f ca="1">IF(B25&lt;B24,_xll.RiskDiscrete($B$9:$B$13,$C$9:$C$13),IF(B25&gt;B24,_xll.RiskDiscrete($B$9:$B$13,$D$9:$D$13),_xll.RiskDiscrete($B$9:$B$13,$E$9:$E$13)))</f>
        <v>#NAME?</v>
      </c>
      <c r="D25" s="14" t="e">
        <f t="shared" ca="1" si="9"/>
        <v>#NAME?</v>
      </c>
      <c r="E25" s="2" t="e">
        <f t="shared" ca="1" si="5"/>
        <v>#NAME?</v>
      </c>
      <c r="F25" s="2" t="e">
        <f t="shared" ca="1" si="10"/>
        <v>#NAME?</v>
      </c>
      <c r="G25" s="2" t="e">
        <f t="shared" ca="1" si="11"/>
        <v>#NAME?</v>
      </c>
      <c r="H25" s="2" t="e">
        <f t="shared" ca="1" si="1"/>
        <v>#NAME?</v>
      </c>
      <c r="I25" s="14" t="e">
        <f t="shared" ca="1" si="6"/>
        <v>#NAME?</v>
      </c>
      <c r="J25" s="14" t="e">
        <f t="shared" ca="1" si="7"/>
        <v>#NAME?</v>
      </c>
      <c r="K25" s="14" t="e">
        <f t="shared" ca="1" si="2"/>
        <v>#NAME?</v>
      </c>
      <c r="L25" s="14" t="e">
        <f t="shared" ca="1" si="8"/>
        <v>#NAME?</v>
      </c>
      <c r="M25" s="14" t="e">
        <f t="shared" ca="1" si="3"/>
        <v>#NAME?</v>
      </c>
    </row>
    <row r="26" spans="1:22" x14ac:dyDescent="0.25">
      <c r="A26" s="45">
        <v>8</v>
      </c>
      <c r="B26" s="14" t="e">
        <f t="shared" ca="1" si="4"/>
        <v>#NAME?</v>
      </c>
      <c r="C26" s="14" t="e">
        <f ca="1">IF(B26&lt;B25,_xll.RiskDiscrete($B$9:$B$13,$C$9:$C$13),IF(B26&gt;B25,_xll.RiskDiscrete($B$9:$B$13,$D$9:$D$13),_xll.RiskDiscrete($B$9:$B$13,$E$9:$E$13)))</f>
        <v>#NAME?</v>
      </c>
      <c r="D26" s="14" t="e">
        <f t="shared" ca="1" si="9"/>
        <v>#NAME?</v>
      </c>
      <c r="E26" s="2" t="e">
        <f t="shared" ca="1" si="5"/>
        <v>#NAME?</v>
      </c>
      <c r="F26" s="2" t="e">
        <f t="shared" ca="1" si="10"/>
        <v>#NAME?</v>
      </c>
      <c r="G26" s="2" t="e">
        <f t="shared" ca="1" si="11"/>
        <v>#NAME?</v>
      </c>
      <c r="H26" s="2" t="e">
        <f t="shared" ca="1" si="1"/>
        <v>#NAME?</v>
      </c>
      <c r="I26" s="14" t="e">
        <f t="shared" ca="1" si="6"/>
        <v>#NAME?</v>
      </c>
      <c r="J26" s="14" t="e">
        <f t="shared" ca="1" si="7"/>
        <v>#NAME?</v>
      </c>
      <c r="K26" s="14" t="e">
        <f t="shared" ca="1" si="2"/>
        <v>#NAME?</v>
      </c>
      <c r="L26" s="14" t="e">
        <f t="shared" ca="1" si="8"/>
        <v>#NAME?</v>
      </c>
      <c r="M26" s="14" t="e">
        <f t="shared" ca="1" si="3"/>
        <v>#NAME?</v>
      </c>
    </row>
    <row r="27" spans="1:22" x14ac:dyDescent="0.25">
      <c r="A27" s="45">
        <v>9</v>
      </c>
      <c r="B27" s="14" t="e">
        <f t="shared" ca="1" si="4"/>
        <v>#NAME?</v>
      </c>
      <c r="C27" s="14" t="e">
        <f ca="1">IF(B27&lt;B26,_xll.RiskDiscrete($B$9:$B$13,$C$9:$C$13),IF(B27&gt;B26,_xll.RiskDiscrete($B$9:$B$13,$D$9:$D$13),_xll.RiskDiscrete($B$9:$B$13,$E$9:$E$13)))</f>
        <v>#NAME?</v>
      </c>
      <c r="D27" s="14" t="e">
        <f t="shared" ca="1" si="9"/>
        <v>#NAME?</v>
      </c>
      <c r="E27" s="2" t="e">
        <f t="shared" ca="1" si="5"/>
        <v>#NAME?</v>
      </c>
      <c r="F27" s="2" t="e">
        <f t="shared" ca="1" si="10"/>
        <v>#NAME?</v>
      </c>
      <c r="G27" s="2" t="e">
        <f t="shared" ca="1" si="11"/>
        <v>#NAME?</v>
      </c>
      <c r="H27" s="2" t="e">
        <f t="shared" ca="1" si="1"/>
        <v>#NAME?</v>
      </c>
      <c r="I27" s="14" t="e">
        <f t="shared" ca="1" si="6"/>
        <v>#NAME?</v>
      </c>
      <c r="J27" s="14" t="e">
        <f t="shared" ca="1" si="7"/>
        <v>#NAME?</v>
      </c>
      <c r="K27" s="14" t="e">
        <f t="shared" ca="1" si="2"/>
        <v>#NAME?</v>
      </c>
      <c r="L27" s="14" t="e">
        <f t="shared" ca="1" si="8"/>
        <v>#NAME?</v>
      </c>
      <c r="M27" s="14" t="e">
        <f t="shared" ca="1" si="3"/>
        <v>#NAME?</v>
      </c>
    </row>
    <row r="28" spans="1:22" x14ac:dyDescent="0.25">
      <c r="A28" s="45">
        <v>10</v>
      </c>
      <c r="B28" s="14" t="e">
        <f t="shared" ca="1" si="4"/>
        <v>#NAME?</v>
      </c>
      <c r="C28" s="14" t="e">
        <f ca="1">IF(B28&lt;B27,_xll.RiskDiscrete($B$9:$B$13,$C$9:$C$13),IF(B28&gt;B27,_xll.RiskDiscrete($B$9:$B$13,$D$9:$D$13),_xll.RiskDiscrete($B$9:$B$13,$E$9:$E$13)))</f>
        <v>#NAME?</v>
      </c>
      <c r="D28" s="14" t="e">
        <f t="shared" ca="1" si="9"/>
        <v>#NAME?</v>
      </c>
      <c r="E28" s="2" t="e">
        <f t="shared" ca="1" si="5"/>
        <v>#NAME?</v>
      </c>
      <c r="F28" s="2" t="e">
        <f t="shared" ca="1" si="10"/>
        <v>#NAME?</v>
      </c>
      <c r="G28" s="2" t="e">
        <f t="shared" ca="1" si="11"/>
        <v>#NAME?</v>
      </c>
      <c r="H28" s="2" t="e">
        <f t="shared" ca="1" si="1"/>
        <v>#NAME?</v>
      </c>
      <c r="I28" s="14" t="e">
        <f t="shared" ca="1" si="6"/>
        <v>#NAME?</v>
      </c>
      <c r="J28" s="14" t="e">
        <f t="shared" ca="1" si="7"/>
        <v>#NAME?</v>
      </c>
      <c r="K28" s="14" t="e">
        <f t="shared" ca="1" si="2"/>
        <v>#NAME?</v>
      </c>
      <c r="L28" s="14" t="e">
        <f t="shared" ca="1" si="8"/>
        <v>#NAME?</v>
      </c>
      <c r="M28" s="14" t="e">
        <f t="shared" ca="1" si="3"/>
        <v>#NAME?</v>
      </c>
    </row>
    <row r="29" spans="1:22" x14ac:dyDescent="0.25">
      <c r="A29" s="45">
        <v>11</v>
      </c>
      <c r="B29" s="14" t="e">
        <f t="shared" ca="1" si="4"/>
        <v>#NAME?</v>
      </c>
      <c r="C29" s="14" t="e">
        <f ca="1">IF(B29&lt;B28,_xll.RiskDiscrete($B$9:$B$13,$C$9:$C$13),IF(B29&gt;B28,_xll.RiskDiscrete($B$9:$B$13,$D$9:$D$13),_xll.RiskDiscrete($B$9:$B$13,$E$9:$E$13)))</f>
        <v>#NAME?</v>
      </c>
      <c r="D29" s="14" t="e">
        <f t="shared" ca="1" si="9"/>
        <v>#NAME?</v>
      </c>
      <c r="E29" s="2" t="e">
        <f t="shared" ca="1" si="5"/>
        <v>#NAME?</v>
      </c>
      <c r="F29" s="2" t="e">
        <f t="shared" ca="1" si="10"/>
        <v>#NAME?</v>
      </c>
      <c r="G29" s="2" t="e">
        <f t="shared" ca="1" si="11"/>
        <v>#NAME?</v>
      </c>
      <c r="H29" s="2" t="e">
        <f t="shared" ca="1" si="1"/>
        <v>#NAME?</v>
      </c>
      <c r="I29" s="14" t="e">
        <f t="shared" ca="1" si="6"/>
        <v>#NAME?</v>
      </c>
      <c r="J29" s="14" t="e">
        <f t="shared" ca="1" si="7"/>
        <v>#NAME?</v>
      </c>
      <c r="K29" s="14" t="e">
        <f t="shared" ca="1" si="2"/>
        <v>#NAME?</v>
      </c>
      <c r="L29" s="14" t="e">
        <f t="shared" ca="1" si="8"/>
        <v>#NAME?</v>
      </c>
      <c r="M29" s="14" t="e">
        <f t="shared" ca="1" si="3"/>
        <v>#NAME?</v>
      </c>
    </row>
    <row r="30" spans="1:22" x14ac:dyDescent="0.25">
      <c r="A30" s="45">
        <v>12</v>
      </c>
      <c r="B30" s="14" t="e">
        <f t="shared" ca="1" si="4"/>
        <v>#NAME?</v>
      </c>
      <c r="C30" s="14" t="e">
        <f ca="1">IF(B30&lt;B29,_xll.RiskDiscrete($B$9:$B$13,$C$9:$C$13),IF(B30&gt;B29,_xll.RiskDiscrete($B$9:$B$13,$D$9:$D$13),_xll.RiskDiscrete($B$9:$B$13,$E$9:$E$13)))</f>
        <v>#NAME?</v>
      </c>
      <c r="D30" s="14" t="e">
        <f t="shared" ca="1" si="9"/>
        <v>#NAME?</v>
      </c>
      <c r="E30" s="2" t="e">
        <f t="shared" ca="1" si="5"/>
        <v>#NAME?</v>
      </c>
      <c r="F30" s="2" t="e">
        <f t="shared" ca="1" si="10"/>
        <v>#NAME?</v>
      </c>
      <c r="G30" s="2" t="e">
        <f t="shared" ca="1" si="11"/>
        <v>#NAME?</v>
      </c>
      <c r="H30" s="2" t="e">
        <f t="shared" ca="1" si="1"/>
        <v>#NAME?</v>
      </c>
      <c r="I30" s="14" t="e">
        <f t="shared" ca="1" si="6"/>
        <v>#NAME?</v>
      </c>
      <c r="J30" s="14" t="e">
        <f t="shared" ca="1" si="7"/>
        <v>#NAME?</v>
      </c>
      <c r="K30" s="14" t="e">
        <f t="shared" ca="1" si="2"/>
        <v>#NAME?</v>
      </c>
      <c r="L30" s="14" t="e">
        <f t="shared" ca="1" si="8"/>
        <v>#NAME?</v>
      </c>
      <c r="M30" s="14" t="e">
        <f t="shared" ca="1" si="3"/>
        <v>#NAME?</v>
      </c>
    </row>
    <row r="31" spans="1:22" x14ac:dyDescent="0.25">
      <c r="A31" s="45">
        <v>13</v>
      </c>
      <c r="B31" s="14" t="e">
        <f t="shared" ca="1" si="4"/>
        <v>#NAME?</v>
      </c>
      <c r="C31" s="14" t="e">
        <f ca="1">IF(B31&lt;B30,_xll.RiskDiscrete($B$9:$B$13,$C$9:$C$13),IF(B31&gt;B30,_xll.RiskDiscrete($B$9:$B$13,$D$9:$D$13),_xll.RiskDiscrete($B$9:$B$13,$E$9:$E$13)))</f>
        <v>#NAME?</v>
      </c>
      <c r="D31" s="14" t="e">
        <f t="shared" ca="1" si="9"/>
        <v>#NAME?</v>
      </c>
      <c r="E31" s="2" t="e">
        <f t="shared" ca="1" si="5"/>
        <v>#NAME?</v>
      </c>
      <c r="F31" s="2" t="e">
        <f t="shared" ca="1" si="10"/>
        <v>#NAME?</v>
      </c>
      <c r="G31" s="2" t="e">
        <f t="shared" ca="1" si="11"/>
        <v>#NAME?</v>
      </c>
      <c r="H31" s="2" t="e">
        <f t="shared" ca="1" si="1"/>
        <v>#NAME?</v>
      </c>
      <c r="I31" s="14" t="e">
        <f t="shared" ca="1" si="6"/>
        <v>#NAME?</v>
      </c>
      <c r="J31" s="14" t="e">
        <f t="shared" ca="1" si="7"/>
        <v>#NAME?</v>
      </c>
      <c r="K31" s="14" t="e">
        <f t="shared" ca="1" si="2"/>
        <v>#NAME?</v>
      </c>
      <c r="L31" s="14" t="e">
        <f t="shared" ca="1" si="8"/>
        <v>#NAME?</v>
      </c>
      <c r="M31" s="14" t="e">
        <f t="shared" ca="1" si="3"/>
        <v>#NAME?</v>
      </c>
    </row>
    <row r="32" spans="1:22" x14ac:dyDescent="0.25">
      <c r="A32" s="45">
        <v>14</v>
      </c>
      <c r="B32" s="14" t="e">
        <f t="shared" ca="1" si="4"/>
        <v>#NAME?</v>
      </c>
      <c r="C32" s="14" t="e">
        <f ca="1">IF(B32&lt;B31,_xll.RiskDiscrete($B$9:$B$13,$C$9:$C$13),IF(B32&gt;B31,_xll.RiskDiscrete($B$9:$B$13,$D$9:$D$13),_xll.RiskDiscrete($B$9:$B$13,$E$9:$E$13)))</f>
        <v>#NAME?</v>
      </c>
      <c r="D32" s="14" t="e">
        <f t="shared" ca="1" si="9"/>
        <v>#NAME?</v>
      </c>
      <c r="E32" s="2" t="e">
        <f t="shared" ca="1" si="5"/>
        <v>#NAME?</v>
      </c>
      <c r="F32" s="2" t="e">
        <f t="shared" ca="1" si="10"/>
        <v>#NAME?</v>
      </c>
      <c r="G32" s="2" t="e">
        <f t="shared" ca="1" si="11"/>
        <v>#NAME?</v>
      </c>
      <c r="H32" s="2" t="e">
        <f t="shared" ca="1" si="1"/>
        <v>#NAME?</v>
      </c>
      <c r="I32" s="14" t="e">
        <f t="shared" ca="1" si="6"/>
        <v>#NAME?</v>
      </c>
      <c r="J32" s="14" t="e">
        <f t="shared" ca="1" si="7"/>
        <v>#NAME?</v>
      </c>
      <c r="K32" s="14" t="e">
        <f t="shared" ca="1" si="2"/>
        <v>#NAME?</v>
      </c>
      <c r="L32" s="14" t="e">
        <f t="shared" ca="1" si="8"/>
        <v>#NAME?</v>
      </c>
      <c r="M32" s="14" t="e">
        <f t="shared" ca="1" si="3"/>
        <v>#NAME?</v>
      </c>
    </row>
    <row r="33" spans="1:13" x14ac:dyDescent="0.25">
      <c r="A33" s="45">
        <v>15</v>
      </c>
      <c r="B33" s="14" t="e">
        <f t="shared" ca="1" si="4"/>
        <v>#NAME?</v>
      </c>
      <c r="C33" s="14" t="e">
        <f ca="1">IF(B33&lt;B32,_xll.RiskDiscrete($B$9:$B$13,$C$9:$C$13),IF(B33&gt;B32,_xll.RiskDiscrete($B$9:$B$13,$D$9:$D$13),_xll.RiskDiscrete($B$9:$B$13,$E$9:$E$13)))</f>
        <v>#NAME?</v>
      </c>
      <c r="D33" s="14" t="e">
        <f t="shared" ca="1" si="9"/>
        <v>#NAME?</v>
      </c>
      <c r="E33" s="2" t="e">
        <f t="shared" ca="1" si="5"/>
        <v>#NAME?</v>
      </c>
      <c r="F33" s="2" t="e">
        <f t="shared" ca="1" si="10"/>
        <v>#NAME?</v>
      </c>
      <c r="G33" s="2" t="e">
        <f t="shared" ca="1" si="11"/>
        <v>#NAME?</v>
      </c>
      <c r="H33" s="2" t="e">
        <f t="shared" ca="1" si="1"/>
        <v>#NAME?</v>
      </c>
      <c r="I33" s="14" t="e">
        <f t="shared" ca="1" si="6"/>
        <v>#NAME?</v>
      </c>
      <c r="J33" s="14" t="e">
        <f t="shared" ca="1" si="7"/>
        <v>#NAME?</v>
      </c>
      <c r="K33" s="14" t="e">
        <f t="shared" ca="1" si="2"/>
        <v>#NAME?</v>
      </c>
      <c r="L33" s="14" t="e">
        <f t="shared" ca="1" si="8"/>
        <v>#NAME?</v>
      </c>
      <c r="M33" s="14" t="e">
        <f t="shared" ca="1" si="3"/>
        <v>#NAME?</v>
      </c>
    </row>
    <row r="34" spans="1:13" x14ac:dyDescent="0.25">
      <c r="A34" s="45">
        <v>16</v>
      </c>
      <c r="B34" s="14" t="e">
        <f t="shared" ca="1" si="4"/>
        <v>#NAME?</v>
      </c>
      <c r="C34" s="14" t="e">
        <f ca="1">IF(B34&lt;B33,_xll.RiskDiscrete($B$9:$B$13,$C$9:$C$13),IF(B34&gt;B33,_xll.RiskDiscrete($B$9:$B$13,$D$9:$D$13),_xll.RiskDiscrete($B$9:$B$13,$E$9:$E$13)))</f>
        <v>#NAME?</v>
      </c>
      <c r="D34" s="14" t="e">
        <f t="shared" ca="1" si="9"/>
        <v>#NAME?</v>
      </c>
      <c r="E34" s="2" t="e">
        <f t="shared" ca="1" si="5"/>
        <v>#NAME?</v>
      </c>
      <c r="F34" s="2" t="e">
        <f t="shared" ca="1" si="10"/>
        <v>#NAME?</v>
      </c>
      <c r="G34" s="2" t="e">
        <f t="shared" ca="1" si="11"/>
        <v>#NAME?</v>
      </c>
      <c r="H34" s="2" t="e">
        <f t="shared" ca="1" si="1"/>
        <v>#NAME?</v>
      </c>
      <c r="I34" s="14" t="e">
        <f t="shared" ca="1" si="6"/>
        <v>#NAME?</v>
      </c>
      <c r="J34" s="14" t="e">
        <f t="shared" ca="1" si="7"/>
        <v>#NAME?</v>
      </c>
      <c r="K34" s="14" t="e">
        <f t="shared" ca="1" si="2"/>
        <v>#NAME?</v>
      </c>
      <c r="L34" s="14" t="e">
        <f t="shared" ca="1" si="8"/>
        <v>#NAME?</v>
      </c>
      <c r="M34" s="14" t="e">
        <f t="shared" ca="1" si="3"/>
        <v>#NAME?</v>
      </c>
    </row>
    <row r="35" spans="1:13" x14ac:dyDescent="0.25">
      <c r="A35" s="45">
        <v>17</v>
      </c>
      <c r="B35" s="14" t="e">
        <f t="shared" ca="1" si="4"/>
        <v>#NAME?</v>
      </c>
      <c r="C35" s="14" t="e">
        <f ca="1">IF(B35&lt;B34,_xll.RiskDiscrete($B$9:$B$13,$C$9:$C$13),IF(B35&gt;B34,_xll.RiskDiscrete($B$9:$B$13,$D$9:$D$13),_xll.RiskDiscrete($B$9:$B$13,$E$9:$E$13)))</f>
        <v>#NAME?</v>
      </c>
      <c r="D35" s="14" t="e">
        <f t="shared" ca="1" si="9"/>
        <v>#NAME?</v>
      </c>
      <c r="E35" s="2" t="e">
        <f t="shared" ca="1" si="5"/>
        <v>#NAME?</v>
      </c>
      <c r="F35" s="2" t="e">
        <f t="shared" ca="1" si="10"/>
        <v>#NAME?</v>
      </c>
      <c r="G35" s="2" t="e">
        <f t="shared" ca="1" si="11"/>
        <v>#NAME?</v>
      </c>
      <c r="H35" s="2" t="e">
        <f t="shared" ca="1" si="1"/>
        <v>#NAME?</v>
      </c>
      <c r="I35" s="14" t="e">
        <f t="shared" ca="1" si="6"/>
        <v>#NAME?</v>
      </c>
      <c r="J35" s="14" t="e">
        <f t="shared" ca="1" si="7"/>
        <v>#NAME?</v>
      </c>
      <c r="K35" s="14" t="e">
        <f t="shared" ca="1" si="2"/>
        <v>#NAME?</v>
      </c>
      <c r="L35" s="14" t="e">
        <f t="shared" ca="1" si="8"/>
        <v>#NAME?</v>
      </c>
      <c r="M35" s="14" t="e">
        <f t="shared" ca="1" si="3"/>
        <v>#NAME?</v>
      </c>
    </row>
    <row r="36" spans="1:13" x14ac:dyDescent="0.25">
      <c r="A36" s="45">
        <v>18</v>
      </c>
      <c r="B36" s="14" t="e">
        <f t="shared" ca="1" si="4"/>
        <v>#NAME?</v>
      </c>
      <c r="C36" s="14" t="e">
        <f ca="1">IF(B36&lt;B35,_xll.RiskDiscrete($B$9:$B$13,$C$9:$C$13),IF(B36&gt;B35,_xll.RiskDiscrete($B$9:$B$13,$D$9:$D$13),_xll.RiskDiscrete($B$9:$B$13,$E$9:$E$13)))</f>
        <v>#NAME?</v>
      </c>
      <c r="D36" s="14" t="e">
        <f t="shared" ca="1" si="9"/>
        <v>#NAME?</v>
      </c>
      <c r="E36" s="2" t="e">
        <f t="shared" ca="1" si="5"/>
        <v>#NAME?</v>
      </c>
      <c r="F36" s="2" t="e">
        <f t="shared" ca="1" si="10"/>
        <v>#NAME?</v>
      </c>
      <c r="G36" s="2" t="e">
        <f t="shared" ca="1" si="11"/>
        <v>#NAME?</v>
      </c>
      <c r="H36" s="2" t="e">
        <f t="shared" ca="1" si="1"/>
        <v>#NAME?</v>
      </c>
      <c r="I36" s="14" t="e">
        <f t="shared" ca="1" si="6"/>
        <v>#NAME?</v>
      </c>
      <c r="J36" s="14" t="e">
        <f t="shared" ca="1" si="7"/>
        <v>#NAME?</v>
      </c>
      <c r="K36" s="14" t="e">
        <f t="shared" ca="1" si="2"/>
        <v>#NAME?</v>
      </c>
      <c r="L36" s="14" t="e">
        <f t="shared" ca="1" si="8"/>
        <v>#NAME?</v>
      </c>
      <c r="M36" s="14" t="e">
        <f t="shared" ca="1" si="3"/>
        <v>#NAME?</v>
      </c>
    </row>
    <row r="37" spans="1:13" x14ac:dyDescent="0.25">
      <c r="A37" s="45">
        <v>19</v>
      </c>
      <c r="B37" s="14" t="e">
        <f t="shared" ca="1" si="4"/>
        <v>#NAME?</v>
      </c>
      <c r="C37" s="14" t="e">
        <f ca="1">IF(B37&lt;B36,_xll.RiskDiscrete($B$9:$B$13,$C$9:$C$13),IF(B37&gt;B36,_xll.RiskDiscrete($B$9:$B$13,$D$9:$D$13),_xll.RiskDiscrete($B$9:$B$13,$E$9:$E$13)))</f>
        <v>#NAME?</v>
      </c>
      <c r="D37" s="14" t="e">
        <f t="shared" ref="D37:D52" ca="1" si="12">B37+C37</f>
        <v>#NAME?</v>
      </c>
      <c r="E37" s="2" t="e">
        <f t="shared" ca="1" si="5"/>
        <v>#NAME?</v>
      </c>
      <c r="F37" s="2" t="e">
        <f t="shared" ca="1" si="10"/>
        <v>#NAME?</v>
      </c>
      <c r="G37" s="2" t="e">
        <f t="shared" ca="1" si="11"/>
        <v>#NAME?</v>
      </c>
      <c r="H37" s="2" t="e">
        <f t="shared" ca="1" si="1"/>
        <v>#NAME?</v>
      </c>
      <c r="I37" s="14" t="e">
        <f t="shared" ca="1" si="6"/>
        <v>#NAME?</v>
      </c>
      <c r="J37" s="14" t="e">
        <f t="shared" ca="1" si="7"/>
        <v>#NAME?</v>
      </c>
      <c r="K37" s="14" t="e">
        <f t="shared" ca="1" si="2"/>
        <v>#NAME?</v>
      </c>
      <c r="L37" s="14" t="e">
        <f t="shared" ca="1" si="8"/>
        <v>#NAME?</v>
      </c>
      <c r="M37" s="14" t="e">
        <f t="shared" ca="1" si="3"/>
        <v>#NAME?</v>
      </c>
    </row>
    <row r="38" spans="1:13" x14ac:dyDescent="0.25">
      <c r="A38" s="45">
        <v>20</v>
      </c>
      <c r="B38" s="14" t="e">
        <f t="shared" ca="1" si="4"/>
        <v>#NAME?</v>
      </c>
      <c r="C38" s="14" t="e">
        <f ca="1">IF(B38&lt;B37,_xll.RiskDiscrete($B$9:$B$13,$C$9:$C$13),IF(B38&gt;B37,_xll.RiskDiscrete($B$9:$B$13,$D$9:$D$13),_xll.RiskDiscrete($B$9:$B$13,$E$9:$E$13)))</f>
        <v>#NAME?</v>
      </c>
      <c r="D38" s="14" t="e">
        <f t="shared" ca="1" si="12"/>
        <v>#NAME?</v>
      </c>
      <c r="E38" s="2" t="e">
        <f t="shared" ca="1" si="5"/>
        <v>#NAME?</v>
      </c>
      <c r="F38" s="2" t="e">
        <f t="shared" ca="1" si="10"/>
        <v>#NAME?</v>
      </c>
      <c r="G38" s="2" t="e">
        <f t="shared" ca="1" si="11"/>
        <v>#NAME?</v>
      </c>
      <c r="H38" s="2" t="e">
        <f t="shared" ca="1" si="1"/>
        <v>#NAME?</v>
      </c>
      <c r="I38" s="14" t="e">
        <f t="shared" ca="1" si="6"/>
        <v>#NAME?</v>
      </c>
      <c r="J38" s="14" t="e">
        <f t="shared" ca="1" si="7"/>
        <v>#NAME?</v>
      </c>
      <c r="K38" s="14" t="e">
        <f t="shared" ca="1" si="2"/>
        <v>#NAME?</v>
      </c>
      <c r="L38" s="14" t="e">
        <f t="shared" ca="1" si="8"/>
        <v>#NAME?</v>
      </c>
      <c r="M38" s="14" t="e">
        <f t="shared" ca="1" si="3"/>
        <v>#NAME?</v>
      </c>
    </row>
    <row r="39" spans="1:13" x14ac:dyDescent="0.25">
      <c r="A39" s="45">
        <v>21</v>
      </c>
      <c r="B39" s="14" t="e">
        <f t="shared" ca="1" si="4"/>
        <v>#NAME?</v>
      </c>
      <c r="C39" s="14" t="e">
        <f ca="1">IF(B39&lt;B38,_xll.RiskDiscrete($B$9:$B$13,$C$9:$C$13),IF(B39&gt;B38,_xll.RiskDiscrete($B$9:$B$13,$D$9:$D$13),_xll.RiskDiscrete($B$9:$B$13,$E$9:$E$13)))</f>
        <v>#NAME?</v>
      </c>
      <c r="D39" s="14" t="e">
        <f t="shared" ca="1" si="12"/>
        <v>#NAME?</v>
      </c>
      <c r="E39" s="2" t="e">
        <f t="shared" ca="1" si="5"/>
        <v>#NAME?</v>
      </c>
      <c r="F39" s="2" t="e">
        <f t="shared" ca="1" si="10"/>
        <v>#NAME?</v>
      </c>
      <c r="G39" s="2" t="e">
        <f t="shared" ca="1" si="11"/>
        <v>#NAME?</v>
      </c>
      <c r="H39" s="2" t="e">
        <f t="shared" ca="1" si="1"/>
        <v>#NAME?</v>
      </c>
      <c r="I39" s="14" t="e">
        <f t="shared" ca="1" si="6"/>
        <v>#NAME?</v>
      </c>
      <c r="J39" s="14" t="e">
        <f t="shared" ca="1" si="7"/>
        <v>#NAME?</v>
      </c>
      <c r="K39" s="14" t="e">
        <f t="shared" ca="1" si="2"/>
        <v>#NAME?</v>
      </c>
      <c r="L39" s="14" t="e">
        <f t="shared" ca="1" si="8"/>
        <v>#NAME?</v>
      </c>
      <c r="M39" s="14" t="e">
        <f t="shared" ca="1" si="3"/>
        <v>#NAME?</v>
      </c>
    </row>
    <row r="40" spans="1:13" x14ac:dyDescent="0.25">
      <c r="A40" s="45">
        <v>22</v>
      </c>
      <c r="B40" s="14" t="e">
        <f t="shared" ca="1" si="4"/>
        <v>#NAME?</v>
      </c>
      <c r="C40" s="14" t="e">
        <f ca="1">IF(B40&lt;B39,_xll.RiskDiscrete($B$9:$B$13,$C$9:$C$13),IF(B40&gt;B39,_xll.RiskDiscrete($B$9:$B$13,$D$9:$D$13),_xll.RiskDiscrete($B$9:$B$13,$E$9:$E$13)))</f>
        <v>#NAME?</v>
      </c>
      <c r="D40" s="14" t="e">
        <f t="shared" ca="1" si="12"/>
        <v>#NAME?</v>
      </c>
      <c r="E40" s="2" t="e">
        <f t="shared" ca="1" si="5"/>
        <v>#NAME?</v>
      </c>
      <c r="F40" s="2" t="e">
        <f t="shared" ca="1" si="10"/>
        <v>#NAME?</v>
      </c>
      <c r="G40" s="2" t="e">
        <f t="shared" ca="1" si="11"/>
        <v>#NAME?</v>
      </c>
      <c r="H40" s="2" t="e">
        <f t="shared" ca="1" si="1"/>
        <v>#NAME?</v>
      </c>
      <c r="I40" s="14" t="e">
        <f t="shared" ca="1" si="6"/>
        <v>#NAME?</v>
      </c>
      <c r="J40" s="14" t="e">
        <f t="shared" ca="1" si="7"/>
        <v>#NAME?</v>
      </c>
      <c r="K40" s="14" t="e">
        <f t="shared" ca="1" si="2"/>
        <v>#NAME?</v>
      </c>
      <c r="L40" s="14" t="e">
        <f t="shared" ca="1" si="8"/>
        <v>#NAME?</v>
      </c>
      <c r="M40" s="14" t="e">
        <f t="shared" ca="1" si="3"/>
        <v>#NAME?</v>
      </c>
    </row>
    <row r="41" spans="1:13" x14ac:dyDescent="0.25">
      <c r="A41" s="45">
        <v>23</v>
      </c>
      <c r="B41" s="14" t="e">
        <f t="shared" ca="1" si="4"/>
        <v>#NAME?</v>
      </c>
      <c r="C41" s="14" t="e">
        <f ca="1">IF(B41&lt;B40,_xll.RiskDiscrete($B$9:$B$13,$C$9:$C$13),IF(B41&gt;B40,_xll.RiskDiscrete($B$9:$B$13,$D$9:$D$13),_xll.RiskDiscrete($B$9:$B$13,$E$9:$E$13)))</f>
        <v>#NAME?</v>
      </c>
      <c r="D41" s="14" t="e">
        <f t="shared" ca="1" si="12"/>
        <v>#NAME?</v>
      </c>
      <c r="E41" s="2" t="e">
        <f t="shared" ca="1" si="5"/>
        <v>#NAME?</v>
      </c>
      <c r="F41" s="2" t="e">
        <f t="shared" ca="1" si="10"/>
        <v>#NAME?</v>
      </c>
      <c r="G41" s="2" t="e">
        <f t="shared" ca="1" si="11"/>
        <v>#NAME?</v>
      </c>
      <c r="H41" s="2" t="e">
        <f t="shared" ca="1" si="1"/>
        <v>#NAME?</v>
      </c>
      <c r="I41" s="14" t="e">
        <f t="shared" ca="1" si="6"/>
        <v>#NAME?</v>
      </c>
      <c r="J41" s="14" t="e">
        <f t="shared" ca="1" si="7"/>
        <v>#NAME?</v>
      </c>
      <c r="K41" s="14" t="e">
        <f t="shared" ca="1" si="2"/>
        <v>#NAME?</v>
      </c>
      <c r="L41" s="14" t="e">
        <f t="shared" ca="1" si="8"/>
        <v>#NAME?</v>
      </c>
      <c r="M41" s="14" t="e">
        <f t="shared" ca="1" si="3"/>
        <v>#NAME?</v>
      </c>
    </row>
    <row r="42" spans="1:13" x14ac:dyDescent="0.25">
      <c r="A42" s="45">
        <v>24</v>
      </c>
      <c r="B42" s="14" t="e">
        <f t="shared" ca="1" si="4"/>
        <v>#NAME?</v>
      </c>
      <c r="C42" s="14" t="e">
        <f ca="1">IF(B42&lt;B41,_xll.RiskDiscrete($B$9:$B$13,$C$9:$C$13),IF(B42&gt;B41,_xll.RiskDiscrete($B$9:$B$13,$D$9:$D$13),_xll.RiskDiscrete($B$9:$B$13,$E$9:$E$13)))</f>
        <v>#NAME?</v>
      </c>
      <c r="D42" s="14" t="e">
        <f t="shared" ca="1" si="12"/>
        <v>#NAME?</v>
      </c>
      <c r="E42" s="2" t="e">
        <f t="shared" ca="1" si="5"/>
        <v>#NAME?</v>
      </c>
      <c r="F42" s="2" t="e">
        <f t="shared" ca="1" si="10"/>
        <v>#NAME?</v>
      </c>
      <c r="G42" s="2" t="e">
        <f t="shared" ca="1" si="11"/>
        <v>#NAME?</v>
      </c>
      <c r="H42" s="2" t="e">
        <f t="shared" ca="1" si="1"/>
        <v>#NAME?</v>
      </c>
      <c r="I42" s="14" t="e">
        <f t="shared" ca="1" si="6"/>
        <v>#NAME?</v>
      </c>
      <c r="J42" s="14" t="e">
        <f t="shared" ca="1" si="7"/>
        <v>#NAME?</v>
      </c>
      <c r="K42" s="14" t="e">
        <f t="shared" ca="1" si="2"/>
        <v>#NAME?</v>
      </c>
      <c r="L42" s="14" t="e">
        <f t="shared" ca="1" si="8"/>
        <v>#NAME?</v>
      </c>
      <c r="M42" s="14" t="e">
        <f t="shared" ca="1" si="3"/>
        <v>#NAME?</v>
      </c>
    </row>
    <row r="43" spans="1:13" x14ac:dyDescent="0.25">
      <c r="A43" s="45">
        <v>25</v>
      </c>
      <c r="B43" s="14" t="e">
        <f t="shared" ca="1" si="4"/>
        <v>#NAME?</v>
      </c>
      <c r="C43" s="14" t="e">
        <f ca="1">IF(B43&lt;B42,_xll.RiskDiscrete($B$9:$B$13,$C$9:$C$13),IF(B43&gt;B42,_xll.RiskDiscrete($B$9:$B$13,$D$9:$D$13),_xll.RiskDiscrete($B$9:$B$13,$E$9:$E$13)))</f>
        <v>#NAME?</v>
      </c>
      <c r="D43" s="14" t="e">
        <f t="shared" ca="1" si="12"/>
        <v>#NAME?</v>
      </c>
      <c r="E43" s="2" t="e">
        <f t="shared" ca="1" si="5"/>
        <v>#NAME?</v>
      </c>
      <c r="F43" s="2" t="e">
        <f t="shared" ca="1" si="10"/>
        <v>#NAME?</v>
      </c>
      <c r="G43" s="2" t="e">
        <f t="shared" ca="1" si="11"/>
        <v>#NAME?</v>
      </c>
      <c r="H43" s="2" t="e">
        <f t="shared" ca="1" si="1"/>
        <v>#NAME?</v>
      </c>
      <c r="I43" s="14" t="e">
        <f t="shared" ca="1" si="6"/>
        <v>#NAME?</v>
      </c>
      <c r="J43" s="14" t="e">
        <f t="shared" ca="1" si="7"/>
        <v>#NAME?</v>
      </c>
      <c r="K43" s="14" t="e">
        <f t="shared" ca="1" si="2"/>
        <v>#NAME?</v>
      </c>
      <c r="L43" s="14" t="e">
        <f t="shared" ca="1" si="8"/>
        <v>#NAME?</v>
      </c>
      <c r="M43" s="14" t="e">
        <f t="shared" ca="1" si="3"/>
        <v>#NAME?</v>
      </c>
    </row>
    <row r="44" spans="1:13" x14ac:dyDescent="0.25">
      <c r="A44" s="45">
        <v>26</v>
      </c>
      <c r="B44" s="14" t="e">
        <f t="shared" ca="1" si="4"/>
        <v>#NAME?</v>
      </c>
      <c r="C44" s="14" t="e">
        <f ca="1">IF(B44&lt;B43,_xll.RiskDiscrete($B$9:$B$13,$C$9:$C$13),IF(B44&gt;B43,_xll.RiskDiscrete($B$9:$B$13,$D$9:$D$13),_xll.RiskDiscrete($B$9:$B$13,$E$9:$E$13)))</f>
        <v>#NAME?</v>
      </c>
      <c r="D44" s="14" t="e">
        <f t="shared" ca="1" si="12"/>
        <v>#NAME?</v>
      </c>
      <c r="E44" s="2" t="e">
        <f t="shared" ca="1" si="5"/>
        <v>#NAME?</v>
      </c>
      <c r="F44" s="2" t="e">
        <f t="shared" ca="1" si="10"/>
        <v>#NAME?</v>
      </c>
      <c r="G44" s="2" t="e">
        <f t="shared" ca="1" si="11"/>
        <v>#NAME?</v>
      </c>
      <c r="H44" s="2" t="e">
        <f t="shared" ca="1" si="1"/>
        <v>#NAME?</v>
      </c>
      <c r="I44" s="14" t="e">
        <f t="shared" ca="1" si="6"/>
        <v>#NAME?</v>
      </c>
      <c r="J44" s="14" t="e">
        <f t="shared" ca="1" si="7"/>
        <v>#NAME?</v>
      </c>
      <c r="K44" s="14" t="e">
        <f t="shared" ca="1" si="2"/>
        <v>#NAME?</v>
      </c>
      <c r="L44" s="14" t="e">
        <f t="shared" ca="1" si="8"/>
        <v>#NAME?</v>
      </c>
      <c r="M44" s="14" t="e">
        <f t="shared" ca="1" si="3"/>
        <v>#NAME?</v>
      </c>
    </row>
    <row r="45" spans="1:13" x14ac:dyDescent="0.25">
      <c r="A45" s="45">
        <v>27</v>
      </c>
      <c r="B45" s="14" t="e">
        <f t="shared" ca="1" si="4"/>
        <v>#NAME?</v>
      </c>
      <c r="C45" s="14" t="e">
        <f ca="1">IF(B45&lt;B44,_xll.RiskDiscrete($B$9:$B$13,$C$9:$C$13),IF(B45&gt;B44,_xll.RiskDiscrete($B$9:$B$13,$D$9:$D$13),_xll.RiskDiscrete($B$9:$B$13,$E$9:$E$13)))</f>
        <v>#NAME?</v>
      </c>
      <c r="D45" s="14" t="e">
        <f t="shared" ca="1" si="12"/>
        <v>#NAME?</v>
      </c>
      <c r="E45" s="2" t="e">
        <f t="shared" ca="1" si="5"/>
        <v>#NAME?</v>
      </c>
      <c r="F45" s="2" t="e">
        <f t="shared" ca="1" si="10"/>
        <v>#NAME?</v>
      </c>
      <c r="G45" s="2" t="e">
        <f t="shared" ca="1" si="11"/>
        <v>#NAME?</v>
      </c>
      <c r="H45" s="2" t="e">
        <f t="shared" ca="1" si="1"/>
        <v>#NAME?</v>
      </c>
      <c r="I45" s="14" t="e">
        <f t="shared" ca="1" si="6"/>
        <v>#NAME?</v>
      </c>
      <c r="J45" s="14" t="e">
        <f t="shared" ca="1" si="7"/>
        <v>#NAME?</v>
      </c>
      <c r="K45" s="14" t="e">
        <f t="shared" ca="1" si="2"/>
        <v>#NAME?</v>
      </c>
      <c r="L45" s="14" t="e">
        <f t="shared" ca="1" si="8"/>
        <v>#NAME?</v>
      </c>
      <c r="M45" s="14" t="e">
        <f t="shared" ca="1" si="3"/>
        <v>#NAME?</v>
      </c>
    </row>
    <row r="46" spans="1:13" x14ac:dyDescent="0.25">
      <c r="A46" s="45">
        <v>28</v>
      </c>
      <c r="B46" s="14" t="e">
        <f t="shared" ca="1" si="4"/>
        <v>#NAME?</v>
      </c>
      <c r="C46" s="14" t="e">
        <f ca="1">IF(B46&lt;B45,_xll.RiskDiscrete($B$9:$B$13,$C$9:$C$13),IF(B46&gt;B45,_xll.RiskDiscrete($B$9:$B$13,$D$9:$D$13),_xll.RiskDiscrete($B$9:$B$13,$E$9:$E$13)))</f>
        <v>#NAME?</v>
      </c>
      <c r="D46" s="14" t="e">
        <f t="shared" ca="1" si="12"/>
        <v>#NAME?</v>
      </c>
      <c r="E46" s="2" t="e">
        <f t="shared" ca="1" si="5"/>
        <v>#NAME?</v>
      </c>
      <c r="F46" s="2" t="e">
        <f t="shared" ca="1" si="10"/>
        <v>#NAME?</v>
      </c>
      <c r="G46" s="2" t="e">
        <f t="shared" ca="1" si="11"/>
        <v>#NAME?</v>
      </c>
      <c r="H46" s="2" t="e">
        <f t="shared" ca="1" si="1"/>
        <v>#NAME?</v>
      </c>
      <c r="I46" s="14" t="e">
        <f t="shared" ca="1" si="6"/>
        <v>#NAME?</v>
      </c>
      <c r="J46" s="14" t="e">
        <f t="shared" ca="1" si="7"/>
        <v>#NAME?</v>
      </c>
      <c r="K46" s="14" t="e">
        <f t="shared" ca="1" si="2"/>
        <v>#NAME?</v>
      </c>
      <c r="L46" s="14" t="e">
        <f t="shared" ca="1" si="8"/>
        <v>#NAME?</v>
      </c>
      <c r="M46" s="14" t="e">
        <f t="shared" ca="1" si="3"/>
        <v>#NAME?</v>
      </c>
    </row>
    <row r="47" spans="1:13" x14ac:dyDescent="0.25">
      <c r="A47" s="45">
        <v>29</v>
      </c>
      <c r="B47" s="14" t="e">
        <f t="shared" ca="1" si="4"/>
        <v>#NAME?</v>
      </c>
      <c r="C47" s="14" t="e">
        <f ca="1">IF(B47&lt;B46,_xll.RiskDiscrete($B$9:$B$13,$C$9:$C$13),IF(B47&gt;B46,_xll.RiskDiscrete($B$9:$B$13,$D$9:$D$13),_xll.RiskDiscrete($B$9:$B$13,$E$9:$E$13)))</f>
        <v>#NAME?</v>
      </c>
      <c r="D47" s="14" t="e">
        <f t="shared" ca="1" si="12"/>
        <v>#NAME?</v>
      </c>
      <c r="E47" s="2" t="e">
        <f t="shared" ca="1" si="5"/>
        <v>#NAME?</v>
      </c>
      <c r="F47" s="2" t="e">
        <f t="shared" ca="1" si="10"/>
        <v>#NAME?</v>
      </c>
      <c r="G47" s="2" t="e">
        <f t="shared" ca="1" si="11"/>
        <v>#NAME?</v>
      </c>
      <c r="H47" s="2" t="e">
        <f t="shared" ca="1" si="1"/>
        <v>#NAME?</v>
      </c>
      <c r="I47" s="14" t="e">
        <f t="shared" ca="1" si="6"/>
        <v>#NAME?</v>
      </c>
      <c r="J47" s="14" t="e">
        <f t="shared" ca="1" si="7"/>
        <v>#NAME?</v>
      </c>
      <c r="K47" s="14" t="e">
        <f t="shared" ca="1" si="2"/>
        <v>#NAME?</v>
      </c>
      <c r="L47" s="14" t="e">
        <f t="shared" ca="1" si="8"/>
        <v>#NAME?</v>
      </c>
      <c r="M47" s="14" t="e">
        <f t="shared" ca="1" si="3"/>
        <v>#NAME?</v>
      </c>
    </row>
    <row r="48" spans="1:13" x14ac:dyDescent="0.25">
      <c r="A48" s="45">
        <v>30</v>
      </c>
      <c r="B48" s="14" t="e">
        <f t="shared" ca="1" si="4"/>
        <v>#NAME?</v>
      </c>
      <c r="C48" s="14" t="e">
        <f ca="1">IF(B48&lt;B47,_xll.RiskDiscrete($B$9:$B$13,$C$9:$C$13),IF(B48&gt;B47,_xll.RiskDiscrete($B$9:$B$13,$D$9:$D$13),_xll.RiskDiscrete($B$9:$B$13,$E$9:$E$13)))</f>
        <v>#NAME?</v>
      </c>
      <c r="D48" s="14" t="e">
        <f t="shared" ca="1" si="12"/>
        <v>#NAME?</v>
      </c>
      <c r="E48" s="2" t="e">
        <f t="shared" ca="1" si="5"/>
        <v>#NAME?</v>
      </c>
      <c r="F48" s="2" t="e">
        <f t="shared" ca="1" si="10"/>
        <v>#NAME?</v>
      </c>
      <c r="G48" s="2" t="e">
        <f t="shared" ca="1" si="11"/>
        <v>#NAME?</v>
      </c>
      <c r="H48" s="2" t="e">
        <f t="shared" ca="1" si="1"/>
        <v>#NAME?</v>
      </c>
      <c r="I48" s="14" t="e">
        <f t="shared" ca="1" si="6"/>
        <v>#NAME?</v>
      </c>
      <c r="J48" s="14" t="e">
        <f t="shared" ca="1" si="7"/>
        <v>#NAME?</v>
      </c>
      <c r="K48" s="14" t="e">
        <f t="shared" ca="1" si="2"/>
        <v>#NAME?</v>
      </c>
      <c r="L48" s="14" t="e">
        <f t="shared" ca="1" si="8"/>
        <v>#NAME?</v>
      </c>
      <c r="M48" s="14" t="e">
        <f t="shared" ca="1" si="3"/>
        <v>#NAME?</v>
      </c>
    </row>
    <row r="49" spans="1:13" x14ac:dyDescent="0.25">
      <c r="A49" s="45">
        <v>31</v>
      </c>
      <c r="B49" s="14" t="e">
        <f t="shared" ca="1" si="4"/>
        <v>#NAME?</v>
      </c>
      <c r="C49" s="14" t="e">
        <f ca="1">IF(B49&lt;B48,_xll.RiskDiscrete($B$9:$B$13,$C$9:$C$13),IF(B49&gt;B48,_xll.RiskDiscrete($B$9:$B$13,$D$9:$D$13),_xll.RiskDiscrete($B$9:$B$13,$E$9:$E$13)))</f>
        <v>#NAME?</v>
      </c>
      <c r="D49" s="14" t="e">
        <f t="shared" ca="1" si="12"/>
        <v>#NAME?</v>
      </c>
      <c r="E49" s="2" t="e">
        <f t="shared" ca="1" si="5"/>
        <v>#NAME?</v>
      </c>
      <c r="F49" s="2" t="e">
        <f t="shared" ca="1" si="10"/>
        <v>#NAME?</v>
      </c>
      <c r="G49" s="2" t="e">
        <f t="shared" ca="1" si="11"/>
        <v>#NAME?</v>
      </c>
      <c r="H49" s="2" t="e">
        <f t="shared" ca="1" si="1"/>
        <v>#NAME?</v>
      </c>
      <c r="I49" s="14" t="e">
        <f t="shared" ca="1" si="6"/>
        <v>#NAME?</v>
      </c>
      <c r="J49" s="14" t="e">
        <f t="shared" ca="1" si="7"/>
        <v>#NAME?</v>
      </c>
      <c r="K49" s="14" t="e">
        <f t="shared" ca="1" si="2"/>
        <v>#NAME?</v>
      </c>
      <c r="L49" s="14" t="e">
        <f t="shared" ca="1" si="8"/>
        <v>#NAME?</v>
      </c>
      <c r="M49" s="14" t="e">
        <f t="shared" ca="1" si="3"/>
        <v>#NAME?</v>
      </c>
    </row>
    <row r="50" spans="1:13" x14ac:dyDescent="0.25">
      <c r="A50" s="45">
        <v>32</v>
      </c>
      <c r="B50" s="14" t="e">
        <f t="shared" ca="1" si="4"/>
        <v>#NAME?</v>
      </c>
      <c r="C50" s="14" t="e">
        <f ca="1">IF(B50&lt;B49,_xll.RiskDiscrete($B$9:$B$13,$C$9:$C$13),IF(B50&gt;B49,_xll.RiskDiscrete($B$9:$B$13,$D$9:$D$13),_xll.RiskDiscrete($B$9:$B$13,$E$9:$E$13)))</f>
        <v>#NAME?</v>
      </c>
      <c r="D50" s="14" t="e">
        <f t="shared" ca="1" si="12"/>
        <v>#NAME?</v>
      </c>
      <c r="E50" s="2" t="e">
        <f t="shared" ca="1" si="5"/>
        <v>#NAME?</v>
      </c>
      <c r="F50" s="2" t="e">
        <f t="shared" ca="1" si="10"/>
        <v>#NAME?</v>
      </c>
      <c r="G50" s="2" t="e">
        <f t="shared" ca="1" si="11"/>
        <v>#NAME?</v>
      </c>
      <c r="H50" s="2" t="e">
        <f t="shared" ca="1" si="1"/>
        <v>#NAME?</v>
      </c>
      <c r="I50" s="14" t="e">
        <f t="shared" ca="1" si="6"/>
        <v>#NAME?</v>
      </c>
      <c r="J50" s="14" t="e">
        <f t="shared" ca="1" si="7"/>
        <v>#NAME?</v>
      </c>
      <c r="K50" s="14" t="e">
        <f t="shared" ca="1" si="2"/>
        <v>#NAME?</v>
      </c>
      <c r="L50" s="14" t="e">
        <f t="shared" ca="1" si="8"/>
        <v>#NAME?</v>
      </c>
      <c r="M50" s="14" t="e">
        <f t="shared" ca="1" si="3"/>
        <v>#NAME?</v>
      </c>
    </row>
    <row r="51" spans="1:13" x14ac:dyDescent="0.25">
      <c r="A51" s="45">
        <v>33</v>
      </c>
      <c r="B51" s="14" t="e">
        <f t="shared" ca="1" si="4"/>
        <v>#NAME?</v>
      </c>
      <c r="C51" s="14" t="e">
        <f ca="1">IF(B51&lt;B50,_xll.RiskDiscrete($B$9:$B$13,$C$9:$C$13),IF(B51&gt;B50,_xll.RiskDiscrete($B$9:$B$13,$D$9:$D$13),_xll.RiskDiscrete($B$9:$B$13,$E$9:$E$13)))</f>
        <v>#NAME?</v>
      </c>
      <c r="D51" s="14" t="e">
        <f t="shared" ca="1" si="12"/>
        <v>#NAME?</v>
      </c>
      <c r="E51" s="2" t="e">
        <f t="shared" ca="1" si="5"/>
        <v>#NAME?</v>
      </c>
      <c r="F51" s="2" t="e">
        <f t="shared" ca="1" si="10"/>
        <v>#NAME?</v>
      </c>
      <c r="G51" s="2" t="e">
        <f t="shared" ca="1" si="11"/>
        <v>#NAME?</v>
      </c>
      <c r="H51" s="2" t="e">
        <f t="shared" ref="H51:H82" ca="1" si="13">E51-F51+G51</f>
        <v>#NAME?</v>
      </c>
      <c r="I51" s="14" t="e">
        <f t="shared" ca="1" si="6"/>
        <v>#NAME?</v>
      </c>
      <c r="J51" s="14" t="e">
        <f t="shared" ca="1" si="7"/>
        <v>#NAME?</v>
      </c>
      <c r="K51" s="14" t="e">
        <f t="shared" ref="K51:K82" ca="1" si="14">I51+J51</f>
        <v>#NAME?</v>
      </c>
      <c r="L51" s="14" t="e">
        <f t="shared" ca="1" si="8"/>
        <v>#NAME?</v>
      </c>
      <c r="M51" s="14" t="e">
        <f t="shared" ref="M51:M82" ca="1" si="15">K51+L51-$B$4</f>
        <v>#NAME?</v>
      </c>
    </row>
    <row r="52" spans="1:13" x14ac:dyDescent="0.25">
      <c r="A52" s="45">
        <v>34</v>
      </c>
      <c r="B52" s="14" t="e">
        <f t="shared" ref="B52:B83" ca="1" si="16">D51</f>
        <v>#NAME?</v>
      </c>
      <c r="C52" s="14" t="e">
        <f ca="1">IF(B52&lt;B51,_xll.RiskDiscrete($B$9:$B$13,$C$9:$C$13),IF(B52&gt;B51,_xll.RiskDiscrete($B$9:$B$13,$D$9:$D$13),_xll.RiskDiscrete($B$9:$B$13,$E$9:$E$13)))</f>
        <v>#NAME?</v>
      </c>
      <c r="D52" s="14" t="e">
        <f t="shared" ca="1" si="12"/>
        <v>#NAME?</v>
      </c>
      <c r="E52" s="2" t="e">
        <f t="shared" ref="E52:E83" ca="1" si="17">H51</f>
        <v>#NAME?</v>
      </c>
      <c r="F52" s="2" t="e">
        <f t="shared" ca="1" si="10"/>
        <v>#NAME?</v>
      </c>
      <c r="G52" s="2" t="e">
        <f t="shared" ca="1" si="11"/>
        <v>#NAME?</v>
      </c>
      <c r="H52" s="2" t="e">
        <f t="shared" ca="1" si="13"/>
        <v>#NAME?</v>
      </c>
      <c r="I52" s="14" t="e">
        <f t="shared" ref="I52:I83" ca="1" si="18">K51</f>
        <v>#NAME?</v>
      </c>
      <c r="J52" s="14" t="e">
        <f t="shared" ca="1" si="7"/>
        <v>#NAME?</v>
      </c>
      <c r="K52" s="14" t="e">
        <f t="shared" ca="1" si="14"/>
        <v>#NAME?</v>
      </c>
      <c r="L52" s="14" t="e">
        <f t="shared" ca="1" si="8"/>
        <v>#NAME?</v>
      </c>
      <c r="M52" s="14" t="e">
        <f t="shared" ca="1" si="15"/>
        <v>#NAME?</v>
      </c>
    </row>
    <row r="53" spans="1:13" x14ac:dyDescent="0.25">
      <c r="A53" s="45">
        <v>35</v>
      </c>
      <c r="B53" s="14" t="e">
        <f t="shared" ca="1" si="16"/>
        <v>#NAME?</v>
      </c>
      <c r="C53" s="14" t="e">
        <f ca="1">IF(B53&lt;B52,_xll.RiskDiscrete($B$9:$B$13,$C$9:$C$13),IF(B53&gt;B52,_xll.RiskDiscrete($B$9:$B$13,$D$9:$D$13),_xll.RiskDiscrete($B$9:$B$13,$E$9:$E$13)))</f>
        <v>#NAME?</v>
      </c>
      <c r="D53" s="14" t="e">
        <f t="shared" ref="D53:D68" ca="1" si="19">B53+C53</f>
        <v>#NAME?</v>
      </c>
      <c r="E53" s="2" t="e">
        <f t="shared" ca="1" si="17"/>
        <v>#NAME?</v>
      </c>
      <c r="F53" s="2" t="e">
        <f t="shared" ca="1" si="10"/>
        <v>#NAME?</v>
      </c>
      <c r="G53" s="2" t="e">
        <f t="shared" ca="1" si="11"/>
        <v>#NAME?</v>
      </c>
      <c r="H53" s="2" t="e">
        <f t="shared" ca="1" si="13"/>
        <v>#NAME?</v>
      </c>
      <c r="I53" s="14" t="e">
        <f t="shared" ca="1" si="18"/>
        <v>#NAME?</v>
      </c>
      <c r="J53" s="14" t="e">
        <f t="shared" ca="1" si="7"/>
        <v>#NAME?</v>
      </c>
      <c r="K53" s="14" t="e">
        <f t="shared" ca="1" si="14"/>
        <v>#NAME?</v>
      </c>
      <c r="L53" s="14" t="e">
        <f t="shared" ca="1" si="8"/>
        <v>#NAME?</v>
      </c>
      <c r="M53" s="14" t="e">
        <f t="shared" ca="1" si="15"/>
        <v>#NAME?</v>
      </c>
    </row>
    <row r="54" spans="1:13" x14ac:dyDescent="0.25">
      <c r="A54" s="45">
        <v>36</v>
      </c>
      <c r="B54" s="14" t="e">
        <f t="shared" ca="1" si="16"/>
        <v>#NAME?</v>
      </c>
      <c r="C54" s="14" t="e">
        <f ca="1">IF(B54&lt;B53,_xll.RiskDiscrete($B$9:$B$13,$C$9:$C$13),IF(B54&gt;B53,_xll.RiskDiscrete($B$9:$B$13,$D$9:$D$13),_xll.RiskDiscrete($B$9:$B$13,$E$9:$E$13)))</f>
        <v>#NAME?</v>
      </c>
      <c r="D54" s="14" t="e">
        <f t="shared" ca="1" si="19"/>
        <v>#NAME?</v>
      </c>
      <c r="E54" s="2" t="e">
        <f t="shared" ca="1" si="17"/>
        <v>#NAME?</v>
      </c>
      <c r="F54" s="2" t="e">
        <f t="shared" ca="1" si="10"/>
        <v>#NAME?</v>
      </c>
      <c r="G54" s="2" t="e">
        <f t="shared" ca="1" si="11"/>
        <v>#NAME?</v>
      </c>
      <c r="H54" s="2" t="e">
        <f t="shared" ca="1" si="13"/>
        <v>#NAME?</v>
      </c>
      <c r="I54" s="14" t="e">
        <f t="shared" ca="1" si="18"/>
        <v>#NAME?</v>
      </c>
      <c r="J54" s="14" t="e">
        <f t="shared" ca="1" si="7"/>
        <v>#NAME?</v>
      </c>
      <c r="K54" s="14" t="e">
        <f t="shared" ca="1" si="14"/>
        <v>#NAME?</v>
      </c>
      <c r="L54" s="14" t="e">
        <f t="shared" ca="1" si="8"/>
        <v>#NAME?</v>
      </c>
      <c r="M54" s="14" t="e">
        <f t="shared" ca="1" si="15"/>
        <v>#NAME?</v>
      </c>
    </row>
    <row r="55" spans="1:13" x14ac:dyDescent="0.25">
      <c r="A55" s="45">
        <v>37</v>
      </c>
      <c r="B55" s="14" t="e">
        <f t="shared" ca="1" si="16"/>
        <v>#NAME?</v>
      </c>
      <c r="C55" s="14" t="e">
        <f ca="1">IF(B55&lt;B54,_xll.RiskDiscrete($B$9:$B$13,$C$9:$C$13),IF(B55&gt;B54,_xll.RiskDiscrete($B$9:$B$13,$D$9:$D$13),_xll.RiskDiscrete($B$9:$B$13,$E$9:$E$13)))</f>
        <v>#NAME?</v>
      </c>
      <c r="D55" s="14" t="e">
        <f t="shared" ca="1" si="19"/>
        <v>#NAME?</v>
      </c>
      <c r="E55" s="2" t="e">
        <f t="shared" ca="1" si="17"/>
        <v>#NAME?</v>
      </c>
      <c r="F55" s="2" t="e">
        <f t="shared" ca="1" si="10"/>
        <v>#NAME?</v>
      </c>
      <c r="G55" s="2" t="e">
        <f t="shared" ca="1" si="11"/>
        <v>#NAME?</v>
      </c>
      <c r="H55" s="2" t="e">
        <f t="shared" ca="1" si="13"/>
        <v>#NAME?</v>
      </c>
      <c r="I55" s="14" t="e">
        <f t="shared" ca="1" si="18"/>
        <v>#NAME?</v>
      </c>
      <c r="J55" s="14" t="e">
        <f t="shared" ca="1" si="7"/>
        <v>#NAME?</v>
      </c>
      <c r="K55" s="14" t="e">
        <f t="shared" ca="1" si="14"/>
        <v>#NAME?</v>
      </c>
      <c r="L55" s="14" t="e">
        <f t="shared" ca="1" si="8"/>
        <v>#NAME?</v>
      </c>
      <c r="M55" s="14" t="e">
        <f t="shared" ca="1" si="15"/>
        <v>#NAME?</v>
      </c>
    </row>
    <row r="56" spans="1:13" x14ac:dyDescent="0.25">
      <c r="A56" s="45">
        <v>38</v>
      </c>
      <c r="B56" s="14" t="e">
        <f t="shared" ca="1" si="16"/>
        <v>#NAME?</v>
      </c>
      <c r="C56" s="14" t="e">
        <f ca="1">IF(B56&lt;B55,_xll.RiskDiscrete($B$9:$B$13,$C$9:$C$13),IF(B56&gt;B55,_xll.RiskDiscrete($B$9:$B$13,$D$9:$D$13),_xll.RiskDiscrete($B$9:$B$13,$E$9:$E$13)))</f>
        <v>#NAME?</v>
      </c>
      <c r="D56" s="14" t="e">
        <f t="shared" ca="1" si="19"/>
        <v>#NAME?</v>
      </c>
      <c r="E56" s="2" t="e">
        <f t="shared" ca="1" si="17"/>
        <v>#NAME?</v>
      </c>
      <c r="F56" s="2" t="e">
        <f t="shared" ca="1" si="10"/>
        <v>#NAME?</v>
      </c>
      <c r="G56" s="2" t="e">
        <f t="shared" ca="1" si="11"/>
        <v>#NAME?</v>
      </c>
      <c r="H56" s="2" t="e">
        <f t="shared" ca="1" si="13"/>
        <v>#NAME?</v>
      </c>
      <c r="I56" s="14" t="e">
        <f t="shared" ca="1" si="18"/>
        <v>#NAME?</v>
      </c>
      <c r="J56" s="14" t="e">
        <f t="shared" ca="1" si="7"/>
        <v>#NAME?</v>
      </c>
      <c r="K56" s="14" t="e">
        <f t="shared" ca="1" si="14"/>
        <v>#NAME?</v>
      </c>
      <c r="L56" s="14" t="e">
        <f t="shared" ca="1" si="8"/>
        <v>#NAME?</v>
      </c>
      <c r="M56" s="14" t="e">
        <f t="shared" ca="1" si="15"/>
        <v>#NAME?</v>
      </c>
    </row>
    <row r="57" spans="1:13" x14ac:dyDescent="0.25">
      <c r="A57" s="45">
        <v>39</v>
      </c>
      <c r="B57" s="14" t="e">
        <f t="shared" ca="1" si="16"/>
        <v>#NAME?</v>
      </c>
      <c r="C57" s="14" t="e">
        <f ca="1">IF(B57&lt;B56,_xll.RiskDiscrete($B$9:$B$13,$C$9:$C$13),IF(B57&gt;B56,_xll.RiskDiscrete($B$9:$B$13,$D$9:$D$13),_xll.RiskDiscrete($B$9:$B$13,$E$9:$E$13)))</f>
        <v>#NAME?</v>
      </c>
      <c r="D57" s="14" t="e">
        <f t="shared" ca="1" si="19"/>
        <v>#NAME?</v>
      </c>
      <c r="E57" s="2" t="e">
        <f t="shared" ca="1" si="17"/>
        <v>#NAME?</v>
      </c>
      <c r="F57" s="2" t="e">
        <f t="shared" ca="1" si="10"/>
        <v>#NAME?</v>
      </c>
      <c r="G57" s="2" t="e">
        <f t="shared" ca="1" si="11"/>
        <v>#NAME?</v>
      </c>
      <c r="H57" s="2" t="e">
        <f t="shared" ca="1" si="13"/>
        <v>#NAME?</v>
      </c>
      <c r="I57" s="14" t="e">
        <f t="shared" ca="1" si="18"/>
        <v>#NAME?</v>
      </c>
      <c r="J57" s="14" t="e">
        <f t="shared" ca="1" si="7"/>
        <v>#NAME?</v>
      </c>
      <c r="K57" s="14" t="e">
        <f t="shared" ca="1" si="14"/>
        <v>#NAME?</v>
      </c>
      <c r="L57" s="14" t="e">
        <f t="shared" ca="1" si="8"/>
        <v>#NAME?</v>
      </c>
      <c r="M57" s="14" t="e">
        <f t="shared" ca="1" si="15"/>
        <v>#NAME?</v>
      </c>
    </row>
    <row r="58" spans="1:13" x14ac:dyDescent="0.25">
      <c r="A58" s="45">
        <v>40</v>
      </c>
      <c r="B58" s="14" t="e">
        <f t="shared" ca="1" si="16"/>
        <v>#NAME?</v>
      </c>
      <c r="C58" s="14" t="e">
        <f ca="1">IF(B58&lt;B57,_xll.RiskDiscrete($B$9:$B$13,$C$9:$C$13),IF(B58&gt;B57,_xll.RiskDiscrete($B$9:$B$13,$D$9:$D$13),_xll.RiskDiscrete($B$9:$B$13,$E$9:$E$13)))</f>
        <v>#NAME?</v>
      </c>
      <c r="D58" s="14" t="e">
        <f t="shared" ca="1" si="19"/>
        <v>#NAME?</v>
      </c>
      <c r="E58" s="2" t="e">
        <f t="shared" ca="1" si="17"/>
        <v>#NAME?</v>
      </c>
      <c r="F58" s="2" t="e">
        <f t="shared" ca="1" si="10"/>
        <v>#NAME?</v>
      </c>
      <c r="G58" s="2" t="e">
        <f t="shared" ca="1" si="11"/>
        <v>#NAME?</v>
      </c>
      <c r="H58" s="2" t="e">
        <f t="shared" ca="1" si="13"/>
        <v>#NAME?</v>
      </c>
      <c r="I58" s="14" t="e">
        <f t="shared" ca="1" si="18"/>
        <v>#NAME?</v>
      </c>
      <c r="J58" s="14" t="e">
        <f t="shared" ca="1" si="7"/>
        <v>#NAME?</v>
      </c>
      <c r="K58" s="14" t="e">
        <f t="shared" ca="1" si="14"/>
        <v>#NAME?</v>
      </c>
      <c r="L58" s="14" t="e">
        <f t="shared" ca="1" si="8"/>
        <v>#NAME?</v>
      </c>
      <c r="M58" s="14" t="e">
        <f t="shared" ca="1" si="15"/>
        <v>#NAME?</v>
      </c>
    </row>
    <row r="59" spans="1:13" x14ac:dyDescent="0.25">
      <c r="A59" s="45">
        <v>41</v>
      </c>
      <c r="B59" s="14" t="e">
        <f t="shared" ca="1" si="16"/>
        <v>#NAME?</v>
      </c>
      <c r="C59" s="14" t="e">
        <f ca="1">IF(B59&lt;B58,_xll.RiskDiscrete($B$9:$B$13,$C$9:$C$13),IF(B59&gt;B58,_xll.RiskDiscrete($B$9:$B$13,$D$9:$D$13),_xll.RiskDiscrete($B$9:$B$13,$E$9:$E$13)))</f>
        <v>#NAME?</v>
      </c>
      <c r="D59" s="14" t="e">
        <f t="shared" ca="1" si="19"/>
        <v>#NAME?</v>
      </c>
      <c r="E59" s="2" t="e">
        <f t="shared" ca="1" si="17"/>
        <v>#NAME?</v>
      </c>
      <c r="F59" s="2" t="e">
        <f t="shared" ca="1" si="10"/>
        <v>#NAME?</v>
      </c>
      <c r="G59" s="2" t="e">
        <f t="shared" ca="1" si="11"/>
        <v>#NAME?</v>
      </c>
      <c r="H59" s="2" t="e">
        <f t="shared" ca="1" si="13"/>
        <v>#NAME?</v>
      </c>
      <c r="I59" s="14" t="e">
        <f t="shared" ca="1" si="18"/>
        <v>#NAME?</v>
      </c>
      <c r="J59" s="14" t="e">
        <f t="shared" ca="1" si="7"/>
        <v>#NAME?</v>
      </c>
      <c r="K59" s="14" t="e">
        <f t="shared" ca="1" si="14"/>
        <v>#NAME?</v>
      </c>
      <c r="L59" s="14" t="e">
        <f t="shared" ca="1" si="8"/>
        <v>#NAME?</v>
      </c>
      <c r="M59" s="14" t="e">
        <f t="shared" ca="1" si="15"/>
        <v>#NAME?</v>
      </c>
    </row>
    <row r="60" spans="1:13" x14ac:dyDescent="0.25">
      <c r="A60" s="45">
        <v>42</v>
      </c>
      <c r="B60" s="14" t="e">
        <f t="shared" ca="1" si="16"/>
        <v>#NAME?</v>
      </c>
      <c r="C60" s="14" t="e">
        <f ca="1">IF(B60&lt;B59,_xll.RiskDiscrete($B$9:$B$13,$C$9:$C$13),IF(B60&gt;B59,_xll.RiskDiscrete($B$9:$B$13,$D$9:$D$13),_xll.RiskDiscrete($B$9:$B$13,$E$9:$E$13)))</f>
        <v>#NAME?</v>
      </c>
      <c r="D60" s="14" t="e">
        <f t="shared" ca="1" si="19"/>
        <v>#NAME?</v>
      </c>
      <c r="E60" s="2" t="e">
        <f t="shared" ca="1" si="17"/>
        <v>#NAME?</v>
      </c>
      <c r="F60" s="2" t="e">
        <f t="shared" ca="1" si="10"/>
        <v>#NAME?</v>
      </c>
      <c r="G60" s="2" t="e">
        <f t="shared" ca="1" si="11"/>
        <v>#NAME?</v>
      </c>
      <c r="H60" s="2" t="e">
        <f t="shared" ca="1" si="13"/>
        <v>#NAME?</v>
      </c>
      <c r="I60" s="14" t="e">
        <f t="shared" ca="1" si="18"/>
        <v>#NAME?</v>
      </c>
      <c r="J60" s="14" t="e">
        <f t="shared" ca="1" si="7"/>
        <v>#NAME?</v>
      </c>
      <c r="K60" s="14" t="e">
        <f t="shared" ca="1" si="14"/>
        <v>#NAME?</v>
      </c>
      <c r="L60" s="14" t="e">
        <f t="shared" ca="1" si="8"/>
        <v>#NAME?</v>
      </c>
      <c r="M60" s="14" t="e">
        <f t="shared" ca="1" si="15"/>
        <v>#NAME?</v>
      </c>
    </row>
    <row r="61" spans="1:13" x14ac:dyDescent="0.25">
      <c r="A61" s="45">
        <v>43</v>
      </c>
      <c r="B61" s="14" t="e">
        <f t="shared" ca="1" si="16"/>
        <v>#NAME?</v>
      </c>
      <c r="C61" s="14" t="e">
        <f ca="1">IF(B61&lt;B60,_xll.RiskDiscrete($B$9:$B$13,$C$9:$C$13),IF(B61&gt;B60,_xll.RiskDiscrete($B$9:$B$13,$D$9:$D$13),_xll.RiskDiscrete($B$9:$B$13,$E$9:$E$13)))</f>
        <v>#NAME?</v>
      </c>
      <c r="D61" s="14" t="e">
        <f t="shared" ca="1" si="19"/>
        <v>#NAME?</v>
      </c>
      <c r="E61" s="2" t="e">
        <f t="shared" ca="1" si="17"/>
        <v>#NAME?</v>
      </c>
      <c r="F61" s="2" t="e">
        <f t="shared" ca="1" si="10"/>
        <v>#NAME?</v>
      </c>
      <c r="G61" s="2" t="e">
        <f t="shared" ca="1" si="11"/>
        <v>#NAME?</v>
      </c>
      <c r="H61" s="2" t="e">
        <f t="shared" ca="1" si="13"/>
        <v>#NAME?</v>
      </c>
      <c r="I61" s="14" t="e">
        <f t="shared" ca="1" si="18"/>
        <v>#NAME?</v>
      </c>
      <c r="J61" s="14" t="e">
        <f t="shared" ca="1" si="7"/>
        <v>#NAME?</v>
      </c>
      <c r="K61" s="14" t="e">
        <f t="shared" ca="1" si="14"/>
        <v>#NAME?</v>
      </c>
      <c r="L61" s="14" t="e">
        <f t="shared" ca="1" si="8"/>
        <v>#NAME?</v>
      </c>
      <c r="M61" s="14" t="e">
        <f t="shared" ca="1" si="15"/>
        <v>#NAME?</v>
      </c>
    </row>
    <row r="62" spans="1:13" x14ac:dyDescent="0.25">
      <c r="A62" s="45">
        <v>44</v>
      </c>
      <c r="B62" s="14" t="e">
        <f t="shared" ca="1" si="16"/>
        <v>#NAME?</v>
      </c>
      <c r="C62" s="14" t="e">
        <f ca="1">IF(B62&lt;B61,_xll.RiskDiscrete($B$9:$B$13,$C$9:$C$13),IF(B62&gt;B61,_xll.RiskDiscrete($B$9:$B$13,$D$9:$D$13),_xll.RiskDiscrete($B$9:$B$13,$E$9:$E$13)))</f>
        <v>#NAME?</v>
      </c>
      <c r="D62" s="14" t="e">
        <f t="shared" ca="1" si="19"/>
        <v>#NAME?</v>
      </c>
      <c r="E62" s="2" t="e">
        <f t="shared" ca="1" si="17"/>
        <v>#NAME?</v>
      </c>
      <c r="F62" s="2" t="e">
        <f t="shared" ca="1" si="10"/>
        <v>#NAME?</v>
      </c>
      <c r="G62" s="2" t="e">
        <f t="shared" ca="1" si="11"/>
        <v>#NAME?</v>
      </c>
      <c r="H62" s="2" t="e">
        <f t="shared" ca="1" si="13"/>
        <v>#NAME?</v>
      </c>
      <c r="I62" s="14" t="e">
        <f t="shared" ca="1" si="18"/>
        <v>#NAME?</v>
      </c>
      <c r="J62" s="14" t="e">
        <f t="shared" ca="1" si="7"/>
        <v>#NAME?</v>
      </c>
      <c r="K62" s="14" t="e">
        <f t="shared" ca="1" si="14"/>
        <v>#NAME?</v>
      </c>
      <c r="L62" s="14" t="e">
        <f t="shared" ca="1" si="8"/>
        <v>#NAME?</v>
      </c>
      <c r="M62" s="14" t="e">
        <f t="shared" ca="1" si="15"/>
        <v>#NAME?</v>
      </c>
    </row>
    <row r="63" spans="1:13" x14ac:dyDescent="0.25">
      <c r="A63" s="45">
        <v>45</v>
      </c>
      <c r="B63" s="14" t="e">
        <f t="shared" ca="1" si="16"/>
        <v>#NAME?</v>
      </c>
      <c r="C63" s="14" t="e">
        <f ca="1">IF(B63&lt;B62,_xll.RiskDiscrete($B$9:$B$13,$C$9:$C$13),IF(B63&gt;B62,_xll.RiskDiscrete($B$9:$B$13,$D$9:$D$13),_xll.RiskDiscrete($B$9:$B$13,$E$9:$E$13)))</f>
        <v>#NAME?</v>
      </c>
      <c r="D63" s="14" t="e">
        <f t="shared" ca="1" si="19"/>
        <v>#NAME?</v>
      </c>
      <c r="E63" s="2" t="e">
        <f t="shared" ca="1" si="17"/>
        <v>#NAME?</v>
      </c>
      <c r="F63" s="2" t="e">
        <f t="shared" ca="1" si="10"/>
        <v>#NAME?</v>
      </c>
      <c r="G63" s="2" t="e">
        <f t="shared" ca="1" si="11"/>
        <v>#NAME?</v>
      </c>
      <c r="H63" s="2" t="e">
        <f t="shared" ca="1" si="13"/>
        <v>#NAME?</v>
      </c>
      <c r="I63" s="14" t="e">
        <f t="shared" ca="1" si="18"/>
        <v>#NAME?</v>
      </c>
      <c r="J63" s="14" t="e">
        <f t="shared" ca="1" si="7"/>
        <v>#NAME?</v>
      </c>
      <c r="K63" s="14" t="e">
        <f t="shared" ca="1" si="14"/>
        <v>#NAME?</v>
      </c>
      <c r="L63" s="14" t="e">
        <f t="shared" ca="1" si="8"/>
        <v>#NAME?</v>
      </c>
      <c r="M63" s="14" t="e">
        <f t="shared" ca="1" si="15"/>
        <v>#NAME?</v>
      </c>
    </row>
    <row r="64" spans="1:13" x14ac:dyDescent="0.25">
      <c r="A64" s="45">
        <v>46</v>
      </c>
      <c r="B64" s="14" t="e">
        <f t="shared" ca="1" si="16"/>
        <v>#NAME?</v>
      </c>
      <c r="C64" s="14" t="e">
        <f ca="1">IF(B64&lt;B63,_xll.RiskDiscrete($B$9:$B$13,$C$9:$C$13),IF(B64&gt;B63,_xll.RiskDiscrete($B$9:$B$13,$D$9:$D$13),_xll.RiskDiscrete($B$9:$B$13,$E$9:$E$13)))</f>
        <v>#NAME?</v>
      </c>
      <c r="D64" s="14" t="e">
        <f t="shared" ca="1" si="19"/>
        <v>#NAME?</v>
      </c>
      <c r="E64" s="2" t="e">
        <f t="shared" ca="1" si="17"/>
        <v>#NAME?</v>
      </c>
      <c r="F64" s="2" t="e">
        <f t="shared" ca="1" si="10"/>
        <v>#NAME?</v>
      </c>
      <c r="G64" s="2" t="e">
        <f t="shared" ca="1" si="11"/>
        <v>#NAME?</v>
      </c>
      <c r="H64" s="2" t="e">
        <f t="shared" ca="1" si="13"/>
        <v>#NAME?</v>
      </c>
      <c r="I64" s="14" t="e">
        <f t="shared" ca="1" si="18"/>
        <v>#NAME?</v>
      </c>
      <c r="J64" s="14" t="e">
        <f t="shared" ca="1" si="7"/>
        <v>#NAME?</v>
      </c>
      <c r="K64" s="14" t="e">
        <f t="shared" ca="1" si="14"/>
        <v>#NAME?</v>
      </c>
      <c r="L64" s="14" t="e">
        <f t="shared" ca="1" si="8"/>
        <v>#NAME?</v>
      </c>
      <c r="M64" s="14" t="e">
        <f t="shared" ca="1" si="15"/>
        <v>#NAME?</v>
      </c>
    </row>
    <row r="65" spans="1:13" x14ac:dyDescent="0.25">
      <c r="A65" s="45">
        <v>47</v>
      </c>
      <c r="B65" s="14" t="e">
        <f t="shared" ca="1" si="16"/>
        <v>#NAME?</v>
      </c>
      <c r="C65" s="14" t="e">
        <f ca="1">IF(B65&lt;B64,_xll.RiskDiscrete($B$9:$B$13,$C$9:$C$13),IF(B65&gt;B64,_xll.RiskDiscrete($B$9:$B$13,$D$9:$D$13),_xll.RiskDiscrete($B$9:$B$13,$E$9:$E$13)))</f>
        <v>#NAME?</v>
      </c>
      <c r="D65" s="14" t="e">
        <f t="shared" ca="1" si="19"/>
        <v>#NAME?</v>
      </c>
      <c r="E65" s="2" t="e">
        <f t="shared" ca="1" si="17"/>
        <v>#NAME?</v>
      </c>
      <c r="F65" s="2" t="e">
        <f t="shared" ca="1" si="10"/>
        <v>#NAME?</v>
      </c>
      <c r="G65" s="2" t="e">
        <f t="shared" ca="1" si="11"/>
        <v>#NAME?</v>
      </c>
      <c r="H65" s="2" t="e">
        <f t="shared" ca="1" si="13"/>
        <v>#NAME?</v>
      </c>
      <c r="I65" s="14" t="e">
        <f t="shared" ca="1" si="18"/>
        <v>#NAME?</v>
      </c>
      <c r="J65" s="14" t="e">
        <f t="shared" ca="1" si="7"/>
        <v>#NAME?</v>
      </c>
      <c r="K65" s="14" t="e">
        <f t="shared" ca="1" si="14"/>
        <v>#NAME?</v>
      </c>
      <c r="L65" s="14" t="e">
        <f t="shared" ca="1" si="8"/>
        <v>#NAME?</v>
      </c>
      <c r="M65" s="14" t="e">
        <f t="shared" ca="1" si="15"/>
        <v>#NAME?</v>
      </c>
    </row>
    <row r="66" spans="1:13" x14ac:dyDescent="0.25">
      <c r="A66" s="45">
        <v>48</v>
      </c>
      <c r="B66" s="14" t="e">
        <f t="shared" ca="1" si="16"/>
        <v>#NAME?</v>
      </c>
      <c r="C66" s="14" t="e">
        <f ca="1">IF(B66&lt;B65,_xll.RiskDiscrete($B$9:$B$13,$C$9:$C$13),IF(B66&gt;B65,_xll.RiskDiscrete($B$9:$B$13,$D$9:$D$13),_xll.RiskDiscrete($B$9:$B$13,$E$9:$E$13)))</f>
        <v>#NAME?</v>
      </c>
      <c r="D66" s="14" t="e">
        <f t="shared" ca="1" si="19"/>
        <v>#NAME?</v>
      </c>
      <c r="E66" s="2" t="e">
        <f t="shared" ca="1" si="17"/>
        <v>#NAME?</v>
      </c>
      <c r="F66" s="2" t="e">
        <f t="shared" ca="1" si="10"/>
        <v>#NAME?</v>
      </c>
      <c r="G66" s="2" t="e">
        <f t="shared" ca="1" si="11"/>
        <v>#NAME?</v>
      </c>
      <c r="H66" s="2" t="e">
        <f t="shared" ca="1" si="13"/>
        <v>#NAME?</v>
      </c>
      <c r="I66" s="14" t="e">
        <f t="shared" ca="1" si="18"/>
        <v>#NAME?</v>
      </c>
      <c r="J66" s="14" t="e">
        <f t="shared" ca="1" si="7"/>
        <v>#NAME?</v>
      </c>
      <c r="K66" s="14" t="e">
        <f t="shared" ca="1" si="14"/>
        <v>#NAME?</v>
      </c>
      <c r="L66" s="14" t="e">
        <f t="shared" ca="1" si="8"/>
        <v>#NAME?</v>
      </c>
      <c r="M66" s="14" t="e">
        <f t="shared" ca="1" si="15"/>
        <v>#NAME?</v>
      </c>
    </row>
    <row r="67" spans="1:13" x14ac:dyDescent="0.25">
      <c r="A67" s="45">
        <v>49</v>
      </c>
      <c r="B67" s="14" t="e">
        <f t="shared" ca="1" si="16"/>
        <v>#NAME?</v>
      </c>
      <c r="C67" s="14" t="e">
        <f ca="1">IF(B67&lt;B66,_xll.RiskDiscrete($B$9:$B$13,$C$9:$C$13),IF(B67&gt;B66,_xll.RiskDiscrete($B$9:$B$13,$D$9:$D$13),_xll.RiskDiscrete($B$9:$B$13,$E$9:$E$13)))</f>
        <v>#NAME?</v>
      </c>
      <c r="D67" s="14" t="e">
        <f t="shared" ca="1" si="19"/>
        <v>#NAME?</v>
      </c>
      <c r="E67" s="2" t="e">
        <f t="shared" ca="1" si="17"/>
        <v>#NAME?</v>
      </c>
      <c r="F67" s="2" t="e">
        <f t="shared" ca="1" si="10"/>
        <v>#NAME?</v>
      </c>
      <c r="G67" s="2" t="e">
        <f t="shared" ca="1" si="11"/>
        <v>#NAME?</v>
      </c>
      <c r="H67" s="2" t="e">
        <f t="shared" ca="1" si="13"/>
        <v>#NAME?</v>
      </c>
      <c r="I67" s="14" t="e">
        <f t="shared" ca="1" si="18"/>
        <v>#NAME?</v>
      </c>
      <c r="J67" s="14" t="e">
        <f t="shared" ca="1" si="7"/>
        <v>#NAME?</v>
      </c>
      <c r="K67" s="14" t="e">
        <f t="shared" ca="1" si="14"/>
        <v>#NAME?</v>
      </c>
      <c r="L67" s="14" t="e">
        <f t="shared" ca="1" si="8"/>
        <v>#NAME?</v>
      </c>
      <c r="M67" s="14" t="e">
        <f t="shared" ca="1" si="15"/>
        <v>#NAME?</v>
      </c>
    </row>
    <row r="68" spans="1:13" x14ac:dyDescent="0.25">
      <c r="A68" s="45">
        <v>50</v>
      </c>
      <c r="B68" s="14" t="e">
        <f t="shared" ca="1" si="16"/>
        <v>#NAME?</v>
      </c>
      <c r="C68" s="14" t="e">
        <f ca="1">IF(B68&lt;B67,_xll.RiskDiscrete($B$9:$B$13,$C$9:$C$13),IF(B68&gt;B67,_xll.RiskDiscrete($B$9:$B$13,$D$9:$D$13),_xll.RiskDiscrete($B$9:$B$13,$E$9:$E$13)))</f>
        <v>#NAME?</v>
      </c>
      <c r="D68" s="14" t="e">
        <f t="shared" ca="1" si="19"/>
        <v>#NAME?</v>
      </c>
      <c r="E68" s="2" t="e">
        <f t="shared" ca="1" si="17"/>
        <v>#NAME?</v>
      </c>
      <c r="F68" s="2" t="e">
        <f t="shared" ca="1" si="10"/>
        <v>#NAME?</v>
      </c>
      <c r="G68" s="2" t="e">
        <f t="shared" ca="1" si="11"/>
        <v>#NAME?</v>
      </c>
      <c r="H68" s="2" t="e">
        <f t="shared" ca="1" si="13"/>
        <v>#NAME?</v>
      </c>
      <c r="I68" s="14" t="e">
        <f t="shared" ca="1" si="18"/>
        <v>#NAME?</v>
      </c>
      <c r="J68" s="14" t="e">
        <f t="shared" ca="1" si="7"/>
        <v>#NAME?</v>
      </c>
      <c r="K68" s="14" t="e">
        <f t="shared" ca="1" si="14"/>
        <v>#NAME?</v>
      </c>
      <c r="L68" s="14" t="e">
        <f t="shared" ca="1" si="8"/>
        <v>#NAME?</v>
      </c>
      <c r="M68" s="14" t="e">
        <f t="shared" ca="1" si="15"/>
        <v>#NAME?</v>
      </c>
    </row>
    <row r="69" spans="1:13" x14ac:dyDescent="0.25">
      <c r="A69" s="45">
        <v>51</v>
      </c>
      <c r="B69" s="14" t="e">
        <f t="shared" ca="1" si="16"/>
        <v>#NAME?</v>
      </c>
      <c r="C69" s="14" t="e">
        <f ca="1">IF(B69&lt;B68,_xll.RiskDiscrete($B$9:$B$13,$C$9:$C$13),IF(B69&gt;B68,_xll.RiskDiscrete($B$9:$B$13,$D$9:$D$13),_xll.RiskDiscrete($B$9:$B$13,$E$9:$E$13)))</f>
        <v>#NAME?</v>
      </c>
      <c r="D69" s="14" t="e">
        <f t="shared" ref="D69:D84" ca="1" si="20">B69+C69</f>
        <v>#NAME?</v>
      </c>
      <c r="E69" s="2" t="e">
        <f t="shared" ca="1" si="17"/>
        <v>#NAME?</v>
      </c>
      <c r="F69" s="2" t="e">
        <f t="shared" ca="1" si="10"/>
        <v>#NAME?</v>
      </c>
      <c r="G69" s="2" t="e">
        <f t="shared" ca="1" si="11"/>
        <v>#NAME?</v>
      </c>
      <c r="H69" s="2" t="e">
        <f t="shared" ca="1" si="13"/>
        <v>#NAME?</v>
      </c>
      <c r="I69" s="14" t="e">
        <f t="shared" ca="1" si="18"/>
        <v>#NAME?</v>
      </c>
      <c r="J69" s="14" t="e">
        <f t="shared" ca="1" si="7"/>
        <v>#NAME?</v>
      </c>
      <c r="K69" s="14" t="e">
        <f t="shared" ca="1" si="14"/>
        <v>#NAME?</v>
      </c>
      <c r="L69" s="14" t="e">
        <f t="shared" ca="1" si="8"/>
        <v>#NAME?</v>
      </c>
      <c r="M69" s="14" t="e">
        <f t="shared" ca="1" si="15"/>
        <v>#NAME?</v>
      </c>
    </row>
    <row r="70" spans="1:13" x14ac:dyDescent="0.25">
      <c r="A70" s="45">
        <v>52</v>
      </c>
      <c r="B70" s="14" t="e">
        <f t="shared" ca="1" si="16"/>
        <v>#NAME?</v>
      </c>
      <c r="C70" s="14" t="e">
        <f ca="1">IF(B70&lt;B69,_xll.RiskDiscrete($B$9:$B$13,$C$9:$C$13),IF(B70&gt;B69,_xll.RiskDiscrete($B$9:$B$13,$D$9:$D$13),_xll.RiskDiscrete($B$9:$B$13,$E$9:$E$13)))</f>
        <v>#NAME?</v>
      </c>
      <c r="D70" s="14" t="e">
        <f t="shared" ca="1" si="20"/>
        <v>#NAME?</v>
      </c>
      <c r="E70" s="2" t="e">
        <f t="shared" ca="1" si="17"/>
        <v>#NAME?</v>
      </c>
      <c r="F70" s="2" t="e">
        <f t="shared" ca="1" si="10"/>
        <v>#NAME?</v>
      </c>
      <c r="G70" s="2" t="e">
        <f t="shared" ca="1" si="11"/>
        <v>#NAME?</v>
      </c>
      <c r="H70" s="2" t="e">
        <f t="shared" ca="1" si="13"/>
        <v>#NAME?</v>
      </c>
      <c r="I70" s="14" t="e">
        <f t="shared" ca="1" si="18"/>
        <v>#NAME?</v>
      </c>
      <c r="J70" s="14" t="e">
        <f t="shared" ca="1" si="7"/>
        <v>#NAME?</v>
      </c>
      <c r="K70" s="14" t="e">
        <f t="shared" ca="1" si="14"/>
        <v>#NAME?</v>
      </c>
      <c r="L70" s="14" t="e">
        <f t="shared" ca="1" si="8"/>
        <v>#NAME?</v>
      </c>
      <c r="M70" s="14" t="e">
        <f t="shared" ca="1" si="15"/>
        <v>#NAME?</v>
      </c>
    </row>
    <row r="71" spans="1:13" x14ac:dyDescent="0.25">
      <c r="A71" s="45">
        <v>53</v>
      </c>
      <c r="B71" s="14" t="e">
        <f t="shared" ca="1" si="16"/>
        <v>#NAME?</v>
      </c>
      <c r="C71" s="14" t="e">
        <f ca="1">IF(B71&lt;B70,_xll.RiskDiscrete($B$9:$B$13,$C$9:$C$13),IF(B71&gt;B70,_xll.RiskDiscrete($B$9:$B$13,$D$9:$D$13),_xll.RiskDiscrete($B$9:$B$13,$E$9:$E$13)))</f>
        <v>#NAME?</v>
      </c>
      <c r="D71" s="14" t="e">
        <f t="shared" ca="1" si="20"/>
        <v>#NAME?</v>
      </c>
      <c r="E71" s="2" t="e">
        <f t="shared" ca="1" si="17"/>
        <v>#NAME?</v>
      </c>
      <c r="F71" s="2" t="e">
        <f t="shared" ca="1" si="10"/>
        <v>#NAME?</v>
      </c>
      <c r="G71" s="2" t="e">
        <f t="shared" ca="1" si="11"/>
        <v>#NAME?</v>
      </c>
      <c r="H71" s="2" t="e">
        <f t="shared" ca="1" si="13"/>
        <v>#NAME?</v>
      </c>
      <c r="I71" s="14" t="e">
        <f t="shared" ca="1" si="18"/>
        <v>#NAME?</v>
      </c>
      <c r="J71" s="14" t="e">
        <f t="shared" ca="1" si="7"/>
        <v>#NAME?</v>
      </c>
      <c r="K71" s="14" t="e">
        <f t="shared" ca="1" si="14"/>
        <v>#NAME?</v>
      </c>
      <c r="L71" s="14" t="e">
        <f t="shared" ca="1" si="8"/>
        <v>#NAME?</v>
      </c>
      <c r="M71" s="14" t="e">
        <f t="shared" ca="1" si="15"/>
        <v>#NAME?</v>
      </c>
    </row>
    <row r="72" spans="1:13" x14ac:dyDescent="0.25">
      <c r="A72" s="45">
        <v>54</v>
      </c>
      <c r="B72" s="14" t="e">
        <f t="shared" ca="1" si="16"/>
        <v>#NAME?</v>
      </c>
      <c r="C72" s="14" t="e">
        <f ca="1">IF(B72&lt;B71,_xll.RiskDiscrete($B$9:$B$13,$C$9:$C$13),IF(B72&gt;B71,_xll.RiskDiscrete($B$9:$B$13,$D$9:$D$13),_xll.RiskDiscrete($B$9:$B$13,$E$9:$E$13)))</f>
        <v>#NAME?</v>
      </c>
      <c r="D72" s="14" t="e">
        <f t="shared" ca="1" si="20"/>
        <v>#NAME?</v>
      </c>
      <c r="E72" s="2" t="e">
        <f t="shared" ca="1" si="17"/>
        <v>#NAME?</v>
      </c>
      <c r="F72" s="2" t="e">
        <f t="shared" ca="1" si="10"/>
        <v>#NAME?</v>
      </c>
      <c r="G72" s="2" t="e">
        <f t="shared" ca="1" si="11"/>
        <v>#NAME?</v>
      </c>
      <c r="H72" s="2" t="e">
        <f t="shared" ca="1" si="13"/>
        <v>#NAME?</v>
      </c>
      <c r="I72" s="14" t="e">
        <f t="shared" ca="1" si="18"/>
        <v>#NAME?</v>
      </c>
      <c r="J72" s="14" t="e">
        <f t="shared" ca="1" si="7"/>
        <v>#NAME?</v>
      </c>
      <c r="K72" s="14" t="e">
        <f t="shared" ca="1" si="14"/>
        <v>#NAME?</v>
      </c>
      <c r="L72" s="14" t="e">
        <f t="shared" ca="1" si="8"/>
        <v>#NAME?</v>
      </c>
      <c r="M72" s="14" t="e">
        <f t="shared" ca="1" si="15"/>
        <v>#NAME?</v>
      </c>
    </row>
    <row r="73" spans="1:13" x14ac:dyDescent="0.25">
      <c r="A73" s="45">
        <v>55</v>
      </c>
      <c r="B73" s="14" t="e">
        <f t="shared" ca="1" si="16"/>
        <v>#NAME?</v>
      </c>
      <c r="C73" s="14" t="e">
        <f ca="1">IF(B73&lt;B72,_xll.RiskDiscrete($B$9:$B$13,$C$9:$C$13),IF(B73&gt;B72,_xll.RiskDiscrete($B$9:$B$13,$D$9:$D$13),_xll.RiskDiscrete($B$9:$B$13,$E$9:$E$13)))</f>
        <v>#NAME?</v>
      </c>
      <c r="D73" s="14" t="e">
        <f t="shared" ca="1" si="20"/>
        <v>#NAME?</v>
      </c>
      <c r="E73" s="2" t="e">
        <f t="shared" ca="1" si="17"/>
        <v>#NAME?</v>
      </c>
      <c r="F73" s="2" t="e">
        <f t="shared" ca="1" si="10"/>
        <v>#NAME?</v>
      </c>
      <c r="G73" s="2" t="e">
        <f t="shared" ca="1" si="11"/>
        <v>#NAME?</v>
      </c>
      <c r="H73" s="2" t="e">
        <f t="shared" ca="1" si="13"/>
        <v>#NAME?</v>
      </c>
      <c r="I73" s="14" t="e">
        <f t="shared" ca="1" si="18"/>
        <v>#NAME?</v>
      </c>
      <c r="J73" s="14" t="e">
        <f t="shared" ca="1" si="7"/>
        <v>#NAME?</v>
      </c>
      <c r="K73" s="14" t="e">
        <f t="shared" ca="1" si="14"/>
        <v>#NAME?</v>
      </c>
      <c r="L73" s="14" t="e">
        <f t="shared" ca="1" si="8"/>
        <v>#NAME?</v>
      </c>
      <c r="M73" s="14" t="e">
        <f t="shared" ca="1" si="15"/>
        <v>#NAME?</v>
      </c>
    </row>
    <row r="74" spans="1:13" x14ac:dyDescent="0.25">
      <c r="A74" s="45">
        <v>56</v>
      </c>
      <c r="B74" s="14" t="e">
        <f t="shared" ca="1" si="16"/>
        <v>#NAME?</v>
      </c>
      <c r="C74" s="14" t="e">
        <f ca="1">IF(B74&lt;B73,_xll.RiskDiscrete($B$9:$B$13,$C$9:$C$13),IF(B74&gt;B73,_xll.RiskDiscrete($B$9:$B$13,$D$9:$D$13),_xll.RiskDiscrete($B$9:$B$13,$E$9:$E$13)))</f>
        <v>#NAME?</v>
      </c>
      <c r="D74" s="14" t="e">
        <f t="shared" ca="1" si="20"/>
        <v>#NAME?</v>
      </c>
      <c r="E74" s="2" t="e">
        <f t="shared" ca="1" si="17"/>
        <v>#NAME?</v>
      </c>
      <c r="F74" s="2" t="e">
        <f t="shared" ca="1" si="10"/>
        <v>#NAME?</v>
      </c>
      <c r="G74" s="2" t="e">
        <f t="shared" ca="1" si="11"/>
        <v>#NAME?</v>
      </c>
      <c r="H74" s="2" t="e">
        <f t="shared" ca="1" si="13"/>
        <v>#NAME?</v>
      </c>
      <c r="I74" s="14" t="e">
        <f t="shared" ca="1" si="18"/>
        <v>#NAME?</v>
      </c>
      <c r="J74" s="14" t="e">
        <f t="shared" ca="1" si="7"/>
        <v>#NAME?</v>
      </c>
      <c r="K74" s="14" t="e">
        <f t="shared" ca="1" si="14"/>
        <v>#NAME?</v>
      </c>
      <c r="L74" s="14" t="e">
        <f t="shared" ca="1" si="8"/>
        <v>#NAME?</v>
      </c>
      <c r="M74" s="14" t="e">
        <f t="shared" ca="1" si="15"/>
        <v>#NAME?</v>
      </c>
    </row>
    <row r="75" spans="1:13" x14ac:dyDescent="0.25">
      <c r="A75" s="45">
        <v>57</v>
      </c>
      <c r="B75" s="14" t="e">
        <f t="shared" ca="1" si="16"/>
        <v>#NAME?</v>
      </c>
      <c r="C75" s="14" t="e">
        <f ca="1">IF(B75&lt;B74,_xll.RiskDiscrete($B$9:$B$13,$C$9:$C$13),IF(B75&gt;B74,_xll.RiskDiscrete($B$9:$B$13,$D$9:$D$13),_xll.RiskDiscrete($B$9:$B$13,$E$9:$E$13)))</f>
        <v>#NAME?</v>
      </c>
      <c r="D75" s="14" t="e">
        <f t="shared" ca="1" si="20"/>
        <v>#NAME?</v>
      </c>
      <c r="E75" s="2" t="e">
        <f t="shared" ca="1" si="17"/>
        <v>#NAME?</v>
      </c>
      <c r="F75" s="2" t="e">
        <f t="shared" ca="1" si="10"/>
        <v>#NAME?</v>
      </c>
      <c r="G75" s="2" t="e">
        <f t="shared" ca="1" si="11"/>
        <v>#NAME?</v>
      </c>
      <c r="H75" s="2" t="e">
        <f t="shared" ca="1" si="13"/>
        <v>#NAME?</v>
      </c>
      <c r="I75" s="14" t="e">
        <f t="shared" ca="1" si="18"/>
        <v>#NAME?</v>
      </c>
      <c r="J75" s="14" t="e">
        <f t="shared" ca="1" si="7"/>
        <v>#NAME?</v>
      </c>
      <c r="K75" s="14" t="e">
        <f t="shared" ca="1" si="14"/>
        <v>#NAME?</v>
      </c>
      <c r="L75" s="14" t="e">
        <f t="shared" ca="1" si="8"/>
        <v>#NAME?</v>
      </c>
      <c r="M75" s="14" t="e">
        <f t="shared" ca="1" si="15"/>
        <v>#NAME?</v>
      </c>
    </row>
    <row r="76" spans="1:13" x14ac:dyDescent="0.25">
      <c r="A76" s="45">
        <v>58</v>
      </c>
      <c r="B76" s="14" t="e">
        <f t="shared" ca="1" si="16"/>
        <v>#NAME?</v>
      </c>
      <c r="C76" s="14" t="e">
        <f ca="1">IF(B76&lt;B75,_xll.RiskDiscrete($B$9:$B$13,$C$9:$C$13),IF(B76&gt;B75,_xll.RiskDiscrete($B$9:$B$13,$D$9:$D$13),_xll.RiskDiscrete($B$9:$B$13,$E$9:$E$13)))</f>
        <v>#NAME?</v>
      </c>
      <c r="D76" s="14" t="e">
        <f t="shared" ca="1" si="20"/>
        <v>#NAME?</v>
      </c>
      <c r="E76" s="2" t="e">
        <f t="shared" ca="1" si="17"/>
        <v>#NAME?</v>
      </c>
      <c r="F76" s="2" t="e">
        <f t="shared" ca="1" si="10"/>
        <v>#NAME?</v>
      </c>
      <c r="G76" s="2" t="e">
        <f t="shared" ca="1" si="11"/>
        <v>#NAME?</v>
      </c>
      <c r="H76" s="2" t="e">
        <f t="shared" ca="1" si="13"/>
        <v>#NAME?</v>
      </c>
      <c r="I76" s="14" t="e">
        <f t="shared" ca="1" si="18"/>
        <v>#NAME?</v>
      </c>
      <c r="J76" s="14" t="e">
        <f t="shared" ca="1" si="7"/>
        <v>#NAME?</v>
      </c>
      <c r="K76" s="14" t="e">
        <f t="shared" ca="1" si="14"/>
        <v>#NAME?</v>
      </c>
      <c r="L76" s="14" t="e">
        <f t="shared" ca="1" si="8"/>
        <v>#NAME?</v>
      </c>
      <c r="M76" s="14" t="e">
        <f t="shared" ca="1" si="15"/>
        <v>#NAME?</v>
      </c>
    </row>
    <row r="77" spans="1:13" x14ac:dyDescent="0.25">
      <c r="A77" s="45">
        <v>59</v>
      </c>
      <c r="B77" s="14" t="e">
        <f t="shared" ca="1" si="16"/>
        <v>#NAME?</v>
      </c>
      <c r="C77" s="14" t="e">
        <f ca="1">IF(B77&lt;B76,_xll.RiskDiscrete($B$9:$B$13,$C$9:$C$13),IF(B77&gt;B76,_xll.RiskDiscrete($B$9:$B$13,$D$9:$D$13),_xll.RiskDiscrete($B$9:$B$13,$E$9:$E$13)))</f>
        <v>#NAME?</v>
      </c>
      <c r="D77" s="14" t="e">
        <f t="shared" ca="1" si="20"/>
        <v>#NAME?</v>
      </c>
      <c r="E77" s="2" t="e">
        <f t="shared" ca="1" si="17"/>
        <v>#NAME?</v>
      </c>
      <c r="F77" s="2" t="e">
        <f t="shared" ca="1" si="10"/>
        <v>#NAME?</v>
      </c>
      <c r="G77" s="2" t="e">
        <f t="shared" ca="1" si="11"/>
        <v>#NAME?</v>
      </c>
      <c r="H77" s="2" t="e">
        <f t="shared" ca="1" si="13"/>
        <v>#NAME?</v>
      </c>
      <c r="I77" s="14" t="e">
        <f t="shared" ca="1" si="18"/>
        <v>#NAME?</v>
      </c>
      <c r="J77" s="14" t="e">
        <f t="shared" ca="1" si="7"/>
        <v>#NAME?</v>
      </c>
      <c r="K77" s="14" t="e">
        <f t="shared" ca="1" si="14"/>
        <v>#NAME?</v>
      </c>
      <c r="L77" s="14" t="e">
        <f t="shared" ca="1" si="8"/>
        <v>#NAME?</v>
      </c>
      <c r="M77" s="14" t="e">
        <f t="shared" ca="1" si="15"/>
        <v>#NAME?</v>
      </c>
    </row>
    <row r="78" spans="1:13" x14ac:dyDescent="0.25">
      <c r="A78" s="45">
        <v>60</v>
      </c>
      <c r="B78" s="14" t="e">
        <f t="shared" ca="1" si="16"/>
        <v>#NAME?</v>
      </c>
      <c r="C78" s="14" t="e">
        <f ca="1">IF(B78&lt;B77,_xll.RiskDiscrete($B$9:$B$13,$C$9:$C$13),IF(B78&gt;B77,_xll.RiskDiscrete($B$9:$B$13,$D$9:$D$13),_xll.RiskDiscrete($B$9:$B$13,$E$9:$E$13)))</f>
        <v>#NAME?</v>
      </c>
      <c r="D78" s="14" t="e">
        <f t="shared" ca="1" si="20"/>
        <v>#NAME?</v>
      </c>
      <c r="E78" s="2" t="e">
        <f t="shared" ca="1" si="17"/>
        <v>#NAME?</v>
      </c>
      <c r="F78" s="2" t="e">
        <f t="shared" ca="1" si="10"/>
        <v>#NAME?</v>
      </c>
      <c r="G78" s="2" t="e">
        <f t="shared" ca="1" si="11"/>
        <v>#NAME?</v>
      </c>
      <c r="H78" s="2" t="e">
        <f t="shared" ca="1" si="13"/>
        <v>#NAME?</v>
      </c>
      <c r="I78" s="14" t="e">
        <f t="shared" ca="1" si="18"/>
        <v>#NAME?</v>
      </c>
      <c r="J78" s="14" t="e">
        <f t="shared" ca="1" si="7"/>
        <v>#NAME?</v>
      </c>
      <c r="K78" s="14" t="e">
        <f t="shared" ca="1" si="14"/>
        <v>#NAME?</v>
      </c>
      <c r="L78" s="14" t="e">
        <f t="shared" ca="1" si="8"/>
        <v>#NAME?</v>
      </c>
      <c r="M78" s="14" t="e">
        <f t="shared" ca="1" si="15"/>
        <v>#NAME?</v>
      </c>
    </row>
    <row r="79" spans="1:13" x14ac:dyDescent="0.25">
      <c r="A79" s="45">
        <v>61</v>
      </c>
      <c r="B79" s="14" t="e">
        <f t="shared" ca="1" si="16"/>
        <v>#NAME?</v>
      </c>
      <c r="C79" s="14" t="e">
        <f ca="1">IF(B79&lt;B78,_xll.RiskDiscrete($B$9:$B$13,$C$9:$C$13),IF(B79&gt;B78,_xll.RiskDiscrete($B$9:$B$13,$D$9:$D$13),_xll.RiskDiscrete($B$9:$B$13,$E$9:$E$13)))</f>
        <v>#NAME?</v>
      </c>
      <c r="D79" s="14" t="e">
        <f t="shared" ca="1" si="20"/>
        <v>#NAME?</v>
      </c>
      <c r="E79" s="2" t="e">
        <f t="shared" ca="1" si="17"/>
        <v>#NAME?</v>
      </c>
      <c r="F79" s="2" t="e">
        <f t="shared" ca="1" si="10"/>
        <v>#NAME?</v>
      </c>
      <c r="G79" s="2" t="e">
        <f t="shared" ca="1" si="11"/>
        <v>#NAME?</v>
      </c>
      <c r="H79" s="2" t="e">
        <f t="shared" ca="1" si="13"/>
        <v>#NAME?</v>
      </c>
      <c r="I79" s="14" t="e">
        <f t="shared" ca="1" si="18"/>
        <v>#NAME?</v>
      </c>
      <c r="J79" s="14" t="e">
        <f t="shared" ca="1" si="7"/>
        <v>#NAME?</v>
      </c>
      <c r="K79" s="14" t="e">
        <f t="shared" ca="1" si="14"/>
        <v>#NAME?</v>
      </c>
      <c r="L79" s="14" t="e">
        <f t="shared" ca="1" si="8"/>
        <v>#NAME?</v>
      </c>
      <c r="M79" s="14" t="e">
        <f t="shared" ca="1" si="15"/>
        <v>#NAME?</v>
      </c>
    </row>
    <row r="80" spans="1:13" x14ac:dyDescent="0.25">
      <c r="A80" s="45">
        <v>62</v>
      </c>
      <c r="B80" s="14" t="e">
        <f t="shared" ca="1" si="16"/>
        <v>#NAME?</v>
      </c>
      <c r="C80" s="14" t="e">
        <f ca="1">IF(B80&lt;B79,_xll.RiskDiscrete($B$9:$B$13,$C$9:$C$13),IF(B80&gt;B79,_xll.RiskDiscrete($B$9:$B$13,$D$9:$D$13),_xll.RiskDiscrete($B$9:$B$13,$E$9:$E$13)))</f>
        <v>#NAME?</v>
      </c>
      <c r="D80" s="14" t="e">
        <f t="shared" ca="1" si="20"/>
        <v>#NAME?</v>
      </c>
      <c r="E80" s="2" t="e">
        <f t="shared" ca="1" si="17"/>
        <v>#NAME?</v>
      </c>
      <c r="F80" s="2" t="e">
        <f t="shared" ca="1" si="10"/>
        <v>#NAME?</v>
      </c>
      <c r="G80" s="2" t="e">
        <f t="shared" ca="1" si="11"/>
        <v>#NAME?</v>
      </c>
      <c r="H80" s="2" t="e">
        <f t="shared" ca="1" si="13"/>
        <v>#NAME?</v>
      </c>
      <c r="I80" s="14" t="e">
        <f t="shared" ca="1" si="18"/>
        <v>#NAME?</v>
      </c>
      <c r="J80" s="14" t="e">
        <f t="shared" ca="1" si="7"/>
        <v>#NAME?</v>
      </c>
      <c r="K80" s="14" t="e">
        <f t="shared" ca="1" si="14"/>
        <v>#NAME?</v>
      </c>
      <c r="L80" s="14" t="e">
        <f t="shared" ca="1" si="8"/>
        <v>#NAME?</v>
      </c>
      <c r="M80" s="14" t="e">
        <f t="shared" ca="1" si="15"/>
        <v>#NAME?</v>
      </c>
    </row>
    <row r="81" spans="1:13" x14ac:dyDescent="0.25">
      <c r="A81" s="45">
        <v>63</v>
      </c>
      <c r="B81" s="14" t="e">
        <f t="shared" ca="1" si="16"/>
        <v>#NAME?</v>
      </c>
      <c r="C81" s="14" t="e">
        <f ca="1">IF(B81&lt;B80,_xll.RiskDiscrete($B$9:$B$13,$C$9:$C$13),IF(B81&gt;B80,_xll.RiskDiscrete($B$9:$B$13,$D$9:$D$13),_xll.RiskDiscrete($B$9:$B$13,$E$9:$E$13)))</f>
        <v>#NAME?</v>
      </c>
      <c r="D81" s="14" t="e">
        <f t="shared" ca="1" si="20"/>
        <v>#NAME?</v>
      </c>
      <c r="E81" s="2" t="e">
        <f t="shared" ca="1" si="17"/>
        <v>#NAME?</v>
      </c>
      <c r="F81" s="2" t="e">
        <f t="shared" ca="1" si="10"/>
        <v>#NAME?</v>
      </c>
      <c r="G81" s="2" t="e">
        <f t="shared" ca="1" si="11"/>
        <v>#NAME?</v>
      </c>
      <c r="H81" s="2" t="e">
        <f t="shared" ca="1" si="13"/>
        <v>#NAME?</v>
      </c>
      <c r="I81" s="14" t="e">
        <f t="shared" ca="1" si="18"/>
        <v>#NAME?</v>
      </c>
      <c r="J81" s="14" t="e">
        <f t="shared" ca="1" si="7"/>
        <v>#NAME?</v>
      </c>
      <c r="K81" s="14" t="e">
        <f t="shared" ca="1" si="14"/>
        <v>#NAME?</v>
      </c>
      <c r="L81" s="14" t="e">
        <f t="shared" ca="1" si="8"/>
        <v>#NAME?</v>
      </c>
      <c r="M81" s="14" t="e">
        <f t="shared" ca="1" si="15"/>
        <v>#NAME?</v>
      </c>
    </row>
    <row r="82" spans="1:13" x14ac:dyDescent="0.25">
      <c r="A82" s="45">
        <v>64</v>
      </c>
      <c r="B82" s="14" t="e">
        <f t="shared" ca="1" si="16"/>
        <v>#NAME?</v>
      </c>
      <c r="C82" s="14" t="e">
        <f ca="1">IF(B82&lt;B81,_xll.RiskDiscrete($B$9:$B$13,$C$9:$C$13),IF(B82&gt;B81,_xll.RiskDiscrete($B$9:$B$13,$D$9:$D$13),_xll.RiskDiscrete($B$9:$B$13,$E$9:$E$13)))</f>
        <v>#NAME?</v>
      </c>
      <c r="D82" s="14" t="e">
        <f t="shared" ca="1" si="20"/>
        <v>#NAME?</v>
      </c>
      <c r="E82" s="2" t="e">
        <f t="shared" ca="1" si="17"/>
        <v>#NAME?</v>
      </c>
      <c r="F82" s="2" t="e">
        <f t="shared" ca="1" si="10"/>
        <v>#NAME?</v>
      </c>
      <c r="G82" s="2" t="e">
        <f t="shared" ca="1" si="11"/>
        <v>#NAME?</v>
      </c>
      <c r="H82" s="2" t="e">
        <f t="shared" ca="1" si="13"/>
        <v>#NAME?</v>
      </c>
      <c r="I82" s="14" t="e">
        <f t="shared" ca="1" si="18"/>
        <v>#NAME?</v>
      </c>
      <c r="J82" s="14" t="e">
        <f t="shared" ca="1" si="7"/>
        <v>#NAME?</v>
      </c>
      <c r="K82" s="14" t="e">
        <f t="shared" ca="1" si="14"/>
        <v>#NAME?</v>
      </c>
      <c r="L82" s="14" t="e">
        <f t="shared" ca="1" si="8"/>
        <v>#NAME?</v>
      </c>
      <c r="M82" s="14" t="e">
        <f t="shared" ca="1" si="15"/>
        <v>#NAME?</v>
      </c>
    </row>
    <row r="83" spans="1:13" x14ac:dyDescent="0.25">
      <c r="A83" s="45">
        <v>65</v>
      </c>
      <c r="B83" s="14" t="e">
        <f t="shared" ca="1" si="16"/>
        <v>#NAME?</v>
      </c>
      <c r="C83" s="14" t="e">
        <f ca="1">IF(B83&lt;B82,_xll.RiskDiscrete($B$9:$B$13,$C$9:$C$13),IF(B83&gt;B82,_xll.RiskDiscrete($B$9:$B$13,$D$9:$D$13),_xll.RiskDiscrete($B$9:$B$13,$E$9:$E$13)))</f>
        <v>#NAME?</v>
      </c>
      <c r="D83" s="14" t="e">
        <f t="shared" ca="1" si="20"/>
        <v>#NAME?</v>
      </c>
      <c r="E83" s="2" t="e">
        <f t="shared" ca="1" si="17"/>
        <v>#NAME?</v>
      </c>
      <c r="F83" s="2" t="e">
        <f t="shared" ca="1" si="10"/>
        <v>#NAME?</v>
      </c>
      <c r="G83" s="2" t="e">
        <f t="shared" ca="1" si="11"/>
        <v>#NAME?</v>
      </c>
      <c r="H83" s="2" t="e">
        <f t="shared" ref="H83:H92" ca="1" si="21">E83-F83+G83</f>
        <v>#NAME?</v>
      </c>
      <c r="I83" s="14" t="e">
        <f t="shared" ca="1" si="18"/>
        <v>#NAME?</v>
      </c>
      <c r="J83" s="14" t="e">
        <f t="shared" ca="1" si="7"/>
        <v>#NAME?</v>
      </c>
      <c r="K83" s="14" t="e">
        <f t="shared" ref="K83:K92" ca="1" si="22">I83+J83</f>
        <v>#NAME?</v>
      </c>
      <c r="L83" s="14" t="e">
        <f t="shared" ca="1" si="8"/>
        <v>#NAME?</v>
      </c>
      <c r="M83" s="14" t="e">
        <f t="shared" ref="M83:M92" ca="1" si="23">K83+L83-$B$4</f>
        <v>#NAME?</v>
      </c>
    </row>
    <row r="84" spans="1:13" x14ac:dyDescent="0.25">
      <c r="A84" s="45">
        <v>66</v>
      </c>
      <c r="B84" s="14" t="e">
        <f t="shared" ref="B84:B93" ca="1" si="24">D83</f>
        <v>#NAME?</v>
      </c>
      <c r="C84" s="14" t="e">
        <f ca="1">IF(B84&lt;B83,_xll.RiskDiscrete($B$9:$B$13,$C$9:$C$13),IF(B84&gt;B83,_xll.RiskDiscrete($B$9:$B$13,$D$9:$D$13),_xll.RiskDiscrete($B$9:$B$13,$E$9:$E$13)))</f>
        <v>#NAME?</v>
      </c>
      <c r="D84" s="14" t="e">
        <f t="shared" ca="1" si="20"/>
        <v>#NAME?</v>
      </c>
      <c r="E84" s="2" t="e">
        <f t="shared" ref="E84:E93" ca="1" si="25">H83</f>
        <v>#NAME?</v>
      </c>
      <c r="F84" s="2" t="e">
        <f t="shared" ca="1" si="10"/>
        <v>#NAME?</v>
      </c>
      <c r="G84" s="2" t="e">
        <f t="shared" ca="1" si="11"/>
        <v>#NAME?</v>
      </c>
      <c r="H84" s="2" t="e">
        <f t="shared" ca="1" si="21"/>
        <v>#NAME?</v>
      </c>
      <c r="I84" s="14" t="e">
        <f t="shared" ref="I84:I93" ca="1" si="26">K83</f>
        <v>#NAME?</v>
      </c>
      <c r="J84" s="14" t="e">
        <f t="shared" ref="J84:J93" ca="1" si="27">(F84-G84)*B84</f>
        <v>#NAME?</v>
      </c>
      <c r="K84" s="14" t="e">
        <f t="shared" ca="1" si="22"/>
        <v>#NAME?</v>
      </c>
      <c r="L84" s="14" t="e">
        <f t="shared" ref="L84:L93" ca="1" si="28">H84*B84</f>
        <v>#NAME?</v>
      </c>
      <c r="M84" s="14" t="e">
        <f t="shared" ca="1" si="23"/>
        <v>#NAME?</v>
      </c>
    </row>
    <row r="85" spans="1:13" x14ac:dyDescent="0.25">
      <c r="A85" s="45">
        <v>67</v>
      </c>
      <c r="B85" s="14" t="e">
        <f t="shared" ca="1" si="24"/>
        <v>#NAME?</v>
      </c>
      <c r="C85" s="14" t="e">
        <f ca="1">IF(B85&lt;B84,_xll.RiskDiscrete($B$9:$B$13,$C$9:$C$13),IF(B85&gt;B84,_xll.RiskDiscrete($B$9:$B$13,$D$9:$D$13),_xll.RiskDiscrete($B$9:$B$13,$E$9:$E$13)))</f>
        <v>#NAME?</v>
      </c>
      <c r="D85" s="14" t="e">
        <f t="shared" ref="D85:D93" ca="1" si="29">B85+C85</f>
        <v>#NAME?</v>
      </c>
      <c r="E85" s="2" t="e">
        <f t="shared" ca="1" si="25"/>
        <v>#NAME?</v>
      </c>
      <c r="F85" s="2" t="e">
        <f t="shared" ref="F85:F93" ca="1" si="30">IF(AND(C82&gt;0,C83&gt;0,C84&gt;0),ROUND(0.25*E85,0),IF(AND(C83&gt;0,C84&gt;0),ROUND(0.1*E85,0),0))</f>
        <v>#NAME?</v>
      </c>
      <c r="G85" s="2" t="e">
        <f t="shared" ref="G85:G93" ca="1" si="31">IF(AND(C82&lt;0,C83&lt;0,C84&lt;0),ROUND(MIN(0.25*E85,I85/B85),0),IF(AND(C83&lt;0,C84&lt;0),ROUND(MIN(0.1*E85,I85/B85),0),0))</f>
        <v>#NAME?</v>
      </c>
      <c r="H85" s="2" t="e">
        <f t="shared" ca="1" si="21"/>
        <v>#NAME?</v>
      </c>
      <c r="I85" s="14" t="e">
        <f t="shared" ca="1" si="26"/>
        <v>#NAME?</v>
      </c>
      <c r="J85" s="14" t="e">
        <f t="shared" ca="1" si="27"/>
        <v>#NAME?</v>
      </c>
      <c r="K85" s="14" t="e">
        <f t="shared" ca="1" si="22"/>
        <v>#NAME?</v>
      </c>
      <c r="L85" s="14" t="e">
        <f t="shared" ca="1" si="28"/>
        <v>#NAME?</v>
      </c>
      <c r="M85" s="14" t="e">
        <f t="shared" ca="1" si="23"/>
        <v>#NAME?</v>
      </c>
    </row>
    <row r="86" spans="1:13" x14ac:dyDescent="0.25">
      <c r="A86" s="45">
        <v>68</v>
      </c>
      <c r="B86" s="14" t="e">
        <f t="shared" ca="1" si="24"/>
        <v>#NAME?</v>
      </c>
      <c r="C86" s="14" t="e">
        <f ca="1">IF(B86&lt;B85,_xll.RiskDiscrete($B$9:$B$13,$C$9:$C$13),IF(B86&gt;B85,_xll.RiskDiscrete($B$9:$B$13,$D$9:$D$13),_xll.RiskDiscrete($B$9:$B$13,$E$9:$E$13)))</f>
        <v>#NAME?</v>
      </c>
      <c r="D86" s="14" t="e">
        <f t="shared" ca="1" si="29"/>
        <v>#NAME?</v>
      </c>
      <c r="E86" s="2" t="e">
        <f t="shared" ca="1" si="25"/>
        <v>#NAME?</v>
      </c>
      <c r="F86" s="2" t="e">
        <f t="shared" ca="1" si="30"/>
        <v>#NAME?</v>
      </c>
      <c r="G86" s="2" t="e">
        <f t="shared" ca="1" si="31"/>
        <v>#NAME?</v>
      </c>
      <c r="H86" s="2" t="e">
        <f t="shared" ca="1" si="21"/>
        <v>#NAME?</v>
      </c>
      <c r="I86" s="14" t="e">
        <f t="shared" ca="1" si="26"/>
        <v>#NAME?</v>
      </c>
      <c r="J86" s="14" t="e">
        <f t="shared" ca="1" si="27"/>
        <v>#NAME?</v>
      </c>
      <c r="K86" s="14" t="e">
        <f t="shared" ca="1" si="22"/>
        <v>#NAME?</v>
      </c>
      <c r="L86" s="14" t="e">
        <f t="shared" ca="1" si="28"/>
        <v>#NAME?</v>
      </c>
      <c r="M86" s="14" t="e">
        <f t="shared" ca="1" si="23"/>
        <v>#NAME?</v>
      </c>
    </row>
    <row r="87" spans="1:13" x14ac:dyDescent="0.25">
      <c r="A87" s="45">
        <v>69</v>
      </c>
      <c r="B87" s="14" t="e">
        <f t="shared" ca="1" si="24"/>
        <v>#NAME?</v>
      </c>
      <c r="C87" s="14" t="e">
        <f ca="1">IF(B87&lt;B86,_xll.RiskDiscrete($B$9:$B$13,$C$9:$C$13),IF(B87&gt;B86,_xll.RiskDiscrete($B$9:$B$13,$D$9:$D$13),_xll.RiskDiscrete($B$9:$B$13,$E$9:$E$13)))</f>
        <v>#NAME?</v>
      </c>
      <c r="D87" s="14" t="e">
        <f t="shared" ca="1" si="29"/>
        <v>#NAME?</v>
      </c>
      <c r="E87" s="2" t="e">
        <f t="shared" ca="1" si="25"/>
        <v>#NAME?</v>
      </c>
      <c r="F87" s="2" t="e">
        <f t="shared" ca="1" si="30"/>
        <v>#NAME?</v>
      </c>
      <c r="G87" s="2" t="e">
        <f t="shared" ca="1" si="31"/>
        <v>#NAME?</v>
      </c>
      <c r="H87" s="2" t="e">
        <f t="shared" ca="1" si="21"/>
        <v>#NAME?</v>
      </c>
      <c r="I87" s="14" t="e">
        <f t="shared" ca="1" si="26"/>
        <v>#NAME?</v>
      </c>
      <c r="J87" s="14" t="e">
        <f t="shared" ca="1" si="27"/>
        <v>#NAME?</v>
      </c>
      <c r="K87" s="14" t="e">
        <f t="shared" ca="1" si="22"/>
        <v>#NAME?</v>
      </c>
      <c r="L87" s="14" t="e">
        <f t="shared" ca="1" si="28"/>
        <v>#NAME?</v>
      </c>
      <c r="M87" s="14" t="e">
        <f t="shared" ca="1" si="23"/>
        <v>#NAME?</v>
      </c>
    </row>
    <row r="88" spans="1:13" x14ac:dyDescent="0.25">
      <c r="A88" s="45">
        <v>70</v>
      </c>
      <c r="B88" s="14" t="e">
        <f t="shared" ca="1" si="24"/>
        <v>#NAME?</v>
      </c>
      <c r="C88" s="14" t="e">
        <f ca="1">IF(B88&lt;B87,_xll.RiskDiscrete($B$9:$B$13,$C$9:$C$13),IF(B88&gt;B87,_xll.RiskDiscrete($B$9:$B$13,$D$9:$D$13),_xll.RiskDiscrete($B$9:$B$13,$E$9:$E$13)))</f>
        <v>#NAME?</v>
      </c>
      <c r="D88" s="14" t="e">
        <f t="shared" ca="1" si="29"/>
        <v>#NAME?</v>
      </c>
      <c r="E88" s="2" t="e">
        <f t="shared" ca="1" si="25"/>
        <v>#NAME?</v>
      </c>
      <c r="F88" s="2" t="e">
        <f t="shared" ca="1" si="30"/>
        <v>#NAME?</v>
      </c>
      <c r="G88" s="2" t="e">
        <f t="shared" ca="1" si="31"/>
        <v>#NAME?</v>
      </c>
      <c r="H88" s="2" t="e">
        <f t="shared" ca="1" si="21"/>
        <v>#NAME?</v>
      </c>
      <c r="I88" s="14" t="e">
        <f t="shared" ca="1" si="26"/>
        <v>#NAME?</v>
      </c>
      <c r="J88" s="14" t="e">
        <f t="shared" ca="1" si="27"/>
        <v>#NAME?</v>
      </c>
      <c r="K88" s="14" t="e">
        <f t="shared" ca="1" si="22"/>
        <v>#NAME?</v>
      </c>
      <c r="L88" s="14" t="e">
        <f t="shared" ca="1" si="28"/>
        <v>#NAME?</v>
      </c>
      <c r="M88" s="14" t="e">
        <f t="shared" ca="1" si="23"/>
        <v>#NAME?</v>
      </c>
    </row>
    <row r="89" spans="1:13" x14ac:dyDescent="0.25">
      <c r="A89" s="45">
        <v>71</v>
      </c>
      <c r="B89" s="14" t="e">
        <f t="shared" ca="1" si="24"/>
        <v>#NAME?</v>
      </c>
      <c r="C89" s="14" t="e">
        <f ca="1">IF(B89&lt;B88,_xll.RiskDiscrete($B$9:$B$13,$C$9:$C$13),IF(B89&gt;B88,_xll.RiskDiscrete($B$9:$B$13,$D$9:$D$13),_xll.RiskDiscrete($B$9:$B$13,$E$9:$E$13)))</f>
        <v>#NAME?</v>
      </c>
      <c r="D89" s="14" t="e">
        <f t="shared" ca="1" si="29"/>
        <v>#NAME?</v>
      </c>
      <c r="E89" s="2" t="e">
        <f t="shared" ca="1" si="25"/>
        <v>#NAME?</v>
      </c>
      <c r="F89" s="2" t="e">
        <f t="shared" ca="1" si="30"/>
        <v>#NAME?</v>
      </c>
      <c r="G89" s="2" t="e">
        <f t="shared" ca="1" si="31"/>
        <v>#NAME?</v>
      </c>
      <c r="H89" s="2" t="e">
        <f t="shared" ca="1" si="21"/>
        <v>#NAME?</v>
      </c>
      <c r="I89" s="14" t="e">
        <f t="shared" ca="1" si="26"/>
        <v>#NAME?</v>
      </c>
      <c r="J89" s="14" t="e">
        <f t="shared" ca="1" si="27"/>
        <v>#NAME?</v>
      </c>
      <c r="K89" s="14" t="e">
        <f t="shared" ca="1" si="22"/>
        <v>#NAME?</v>
      </c>
      <c r="L89" s="14" t="e">
        <f t="shared" ca="1" si="28"/>
        <v>#NAME?</v>
      </c>
      <c r="M89" s="14" t="e">
        <f t="shared" ca="1" si="23"/>
        <v>#NAME?</v>
      </c>
    </row>
    <row r="90" spans="1:13" x14ac:dyDescent="0.25">
      <c r="A90" s="45">
        <v>72</v>
      </c>
      <c r="B90" s="14" t="e">
        <f t="shared" ca="1" si="24"/>
        <v>#NAME?</v>
      </c>
      <c r="C90" s="14" t="e">
        <f ca="1">IF(B90&lt;B89,_xll.RiskDiscrete($B$9:$B$13,$C$9:$C$13),IF(B90&gt;B89,_xll.RiskDiscrete($B$9:$B$13,$D$9:$D$13),_xll.RiskDiscrete($B$9:$B$13,$E$9:$E$13)))</f>
        <v>#NAME?</v>
      </c>
      <c r="D90" s="14" t="e">
        <f t="shared" ca="1" si="29"/>
        <v>#NAME?</v>
      </c>
      <c r="E90" s="2" t="e">
        <f t="shared" ca="1" si="25"/>
        <v>#NAME?</v>
      </c>
      <c r="F90" s="2" t="e">
        <f t="shared" ca="1" si="30"/>
        <v>#NAME?</v>
      </c>
      <c r="G90" s="2" t="e">
        <f t="shared" ca="1" si="31"/>
        <v>#NAME?</v>
      </c>
      <c r="H90" s="2" t="e">
        <f t="shared" ca="1" si="21"/>
        <v>#NAME?</v>
      </c>
      <c r="I90" s="14" t="e">
        <f t="shared" ca="1" si="26"/>
        <v>#NAME?</v>
      </c>
      <c r="J90" s="14" t="e">
        <f t="shared" ca="1" si="27"/>
        <v>#NAME?</v>
      </c>
      <c r="K90" s="14" t="e">
        <f t="shared" ca="1" si="22"/>
        <v>#NAME?</v>
      </c>
      <c r="L90" s="14" t="e">
        <f t="shared" ca="1" si="28"/>
        <v>#NAME?</v>
      </c>
      <c r="M90" s="14" t="e">
        <f t="shared" ca="1" si="23"/>
        <v>#NAME?</v>
      </c>
    </row>
    <row r="91" spans="1:13" x14ac:dyDescent="0.25">
      <c r="A91" s="45">
        <v>73</v>
      </c>
      <c r="B91" s="14" t="e">
        <f t="shared" ca="1" si="24"/>
        <v>#NAME?</v>
      </c>
      <c r="C91" s="14" t="e">
        <f ca="1">IF(B91&lt;B90,_xll.RiskDiscrete($B$9:$B$13,$C$9:$C$13),IF(B91&gt;B90,_xll.RiskDiscrete($B$9:$B$13,$D$9:$D$13),_xll.RiskDiscrete($B$9:$B$13,$E$9:$E$13)))</f>
        <v>#NAME?</v>
      </c>
      <c r="D91" s="14" t="e">
        <f t="shared" ca="1" si="29"/>
        <v>#NAME?</v>
      </c>
      <c r="E91" s="2" t="e">
        <f t="shared" ca="1" si="25"/>
        <v>#NAME?</v>
      </c>
      <c r="F91" s="2" t="e">
        <f t="shared" ca="1" si="30"/>
        <v>#NAME?</v>
      </c>
      <c r="G91" s="2" t="e">
        <f t="shared" ca="1" si="31"/>
        <v>#NAME?</v>
      </c>
      <c r="H91" s="2" t="e">
        <f t="shared" ca="1" si="21"/>
        <v>#NAME?</v>
      </c>
      <c r="I91" s="14" t="e">
        <f t="shared" ca="1" si="26"/>
        <v>#NAME?</v>
      </c>
      <c r="J91" s="14" t="e">
        <f t="shared" ca="1" si="27"/>
        <v>#NAME?</v>
      </c>
      <c r="K91" s="14" t="e">
        <f t="shared" ca="1" si="22"/>
        <v>#NAME?</v>
      </c>
      <c r="L91" s="14" t="e">
        <f t="shared" ca="1" si="28"/>
        <v>#NAME?</v>
      </c>
      <c r="M91" s="14" t="e">
        <f t="shared" ca="1" si="23"/>
        <v>#NAME?</v>
      </c>
    </row>
    <row r="92" spans="1:13" x14ac:dyDescent="0.25">
      <c r="A92" s="45">
        <v>74</v>
      </c>
      <c r="B92" s="14" t="e">
        <f t="shared" ca="1" si="24"/>
        <v>#NAME?</v>
      </c>
      <c r="C92" s="14" t="e">
        <f ca="1">IF(B92&lt;B91,_xll.RiskDiscrete($B$9:$B$13,$C$9:$C$13),IF(B92&gt;B91,_xll.RiskDiscrete($B$9:$B$13,$D$9:$D$13),_xll.RiskDiscrete($B$9:$B$13,$E$9:$E$13)))</f>
        <v>#NAME?</v>
      </c>
      <c r="D92" s="14" t="e">
        <f t="shared" ca="1" si="29"/>
        <v>#NAME?</v>
      </c>
      <c r="E92" s="2" t="e">
        <f t="shared" ca="1" si="25"/>
        <v>#NAME?</v>
      </c>
      <c r="F92" s="2" t="e">
        <f t="shared" ca="1" si="30"/>
        <v>#NAME?</v>
      </c>
      <c r="G92" s="2" t="e">
        <f t="shared" ca="1" si="31"/>
        <v>#NAME?</v>
      </c>
      <c r="H92" s="2" t="e">
        <f t="shared" ca="1" si="21"/>
        <v>#NAME?</v>
      </c>
      <c r="I92" s="14" t="e">
        <f t="shared" ca="1" si="26"/>
        <v>#NAME?</v>
      </c>
      <c r="J92" s="14" t="e">
        <f t="shared" ca="1" si="27"/>
        <v>#NAME?</v>
      </c>
      <c r="K92" s="14" t="e">
        <f t="shared" ca="1" si="22"/>
        <v>#NAME?</v>
      </c>
      <c r="L92" s="14" t="e">
        <f t="shared" ca="1" si="28"/>
        <v>#NAME?</v>
      </c>
      <c r="M92" s="14" t="e">
        <f t="shared" ca="1" si="23"/>
        <v>#NAME?</v>
      </c>
    </row>
    <row r="93" spans="1:13" x14ac:dyDescent="0.25">
      <c r="A93" s="45">
        <v>75</v>
      </c>
      <c r="B93" s="14" t="e">
        <f t="shared" ca="1" si="24"/>
        <v>#NAME?</v>
      </c>
      <c r="C93" s="14" t="e">
        <f ca="1">IF(B93&lt;B92,_xll.RiskDiscrete($B$9:$B$13,$C$9:$C$13),IF(B93&gt;B92,_xll.RiskDiscrete($B$9:$B$13,$D$9:$D$13),_xll.RiskDiscrete($B$9:$B$13,$E$9:$E$13)))</f>
        <v>#NAME?</v>
      </c>
      <c r="D93" s="14" t="e">
        <f t="shared" ca="1" si="29"/>
        <v>#NAME?</v>
      </c>
      <c r="E93" s="2" t="e">
        <f t="shared" ca="1" si="25"/>
        <v>#NAME?</v>
      </c>
      <c r="F93" s="2" t="e">
        <f t="shared" ca="1" si="30"/>
        <v>#NAME?</v>
      </c>
      <c r="G93" s="2" t="e">
        <f t="shared" ca="1" si="31"/>
        <v>#NAME?</v>
      </c>
      <c r="H93" s="15" t="e">
        <f ca="1">_xll.RiskOutput("Final shares owned") + E93-F93+G93</f>
        <v>#NAME?</v>
      </c>
      <c r="I93" s="14" t="e">
        <f t="shared" ca="1" si="26"/>
        <v>#NAME?</v>
      </c>
      <c r="J93" s="14" t="e">
        <f t="shared" ca="1" si="27"/>
        <v>#NAME?</v>
      </c>
      <c r="K93" s="16" t="e">
        <f ca="1">_xll.RiskOutput("Final cash after trades") + I93+J93</f>
        <v>#NAME?</v>
      </c>
      <c r="L93" s="14" t="e">
        <f t="shared" ca="1" si="28"/>
        <v>#NAME?</v>
      </c>
      <c r="M93" s="16" t="e">
        <f ca="1">_xll.RiskOutput("Final cumulative gain/loss") + K93+L93-$B$4</f>
        <v>#NAME?</v>
      </c>
    </row>
  </sheetData>
  <phoneticPr fontId="0" type="noConversion"/>
  <printOptions horizontalCentered="1" verticalCentered="1" headings="1" gridLines="1" gridLinesSet="0"/>
  <pageMargins left="0.75" right="0.75" top="1" bottom="1" header="0.5" footer="0.5"/>
  <pageSetup scale="69" orientation="landscape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1:J8"/>
  <sheetViews>
    <sheetView showGridLines="0" workbookViewId="0"/>
  </sheetViews>
  <sheetFormatPr defaultColWidth="9.28515625" defaultRowHeight="15" x14ac:dyDescent="0.25"/>
  <cols>
    <col min="1" max="1" width="0.28515625" customWidth="1"/>
    <col min="2" max="2" width="24" customWidth="1"/>
    <col min="3" max="3" width="5" customWidth="1"/>
    <col min="4" max="4" width="15" customWidth="1"/>
    <col min="5" max="10" width="14.42578125" customWidth="1"/>
  </cols>
  <sheetData>
    <row r="1" spans="2:10" s="17" customFormat="1" ht="18" x14ac:dyDescent="0.25">
      <c r="B1" s="20" t="s">
        <v>29</v>
      </c>
    </row>
    <row r="2" spans="2:10" s="18" customFormat="1" ht="10.5" x14ac:dyDescent="0.15">
      <c r="B2" s="21" t="s">
        <v>37</v>
      </c>
    </row>
    <row r="3" spans="2:10" s="19" customFormat="1" ht="10.5" x14ac:dyDescent="0.15">
      <c r="B3" s="22" t="s">
        <v>38</v>
      </c>
    </row>
    <row r="4" spans="2:10" ht="15.75" thickBot="1" x14ac:dyDescent="0.3"/>
    <row r="5" spans="2:10" ht="13.5" customHeight="1" x14ac:dyDescent="0.25">
      <c r="B5" s="25" t="s">
        <v>25</v>
      </c>
      <c r="C5" s="26" t="s">
        <v>26</v>
      </c>
      <c r="D5" s="27" t="s">
        <v>39</v>
      </c>
      <c r="E5" s="26" t="s">
        <v>27</v>
      </c>
      <c r="F5" s="26" t="s">
        <v>22</v>
      </c>
      <c r="G5" s="26" t="s">
        <v>28</v>
      </c>
      <c r="H5" s="26" t="s">
        <v>23</v>
      </c>
      <c r="I5" s="28">
        <v>0.05</v>
      </c>
      <c r="J5" s="29">
        <v>0.95</v>
      </c>
    </row>
    <row r="6" spans="2:10" ht="39.75" customHeight="1" x14ac:dyDescent="0.25">
      <c r="B6" s="40" t="s">
        <v>40</v>
      </c>
      <c r="C6" s="41" t="s">
        <v>30</v>
      </c>
      <c r="D6" s="42"/>
      <c r="E6" s="41">
        <v>1</v>
      </c>
      <c r="F6" s="41">
        <v>596.02599999999995</v>
      </c>
      <c r="G6" s="41">
        <v>3221</v>
      </c>
      <c r="H6" s="41">
        <v>688.34339999999997</v>
      </c>
      <c r="I6" s="41">
        <v>26</v>
      </c>
      <c r="J6" s="43">
        <v>2267</v>
      </c>
    </row>
    <row r="7" spans="2:10" ht="39.75" customHeight="1" x14ac:dyDescent="0.25">
      <c r="B7" s="30" t="s">
        <v>41</v>
      </c>
      <c r="C7" s="31" t="s">
        <v>31</v>
      </c>
      <c r="D7" s="32"/>
      <c r="E7" s="33">
        <v>-15</v>
      </c>
      <c r="F7" s="33">
        <v>76356.789999999994</v>
      </c>
      <c r="G7" s="33">
        <v>107968</v>
      </c>
      <c r="H7" s="33">
        <v>27758.52</v>
      </c>
      <c r="I7" s="33">
        <v>8356</v>
      </c>
      <c r="J7" s="34">
        <v>102509</v>
      </c>
    </row>
    <row r="8" spans="2:10" ht="39.75" customHeight="1" thickBot="1" x14ac:dyDescent="0.3">
      <c r="B8" s="35" t="s">
        <v>42</v>
      </c>
      <c r="C8" s="36" t="s">
        <v>32</v>
      </c>
      <c r="D8" s="37"/>
      <c r="E8" s="38">
        <v>-57316</v>
      </c>
      <c r="F8" s="38">
        <v>-333.26</v>
      </c>
      <c r="G8" s="38">
        <v>17628</v>
      </c>
      <c r="H8" s="38">
        <v>9819.56</v>
      </c>
      <c r="I8" s="38">
        <v>-21323</v>
      </c>
      <c r="J8" s="39">
        <v>7662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RiskSerializationData</vt:lpstr>
      <vt:lpstr>Model</vt:lpstr>
      <vt:lpstr>Output Results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2000-06-28T16:12:20Z</dcterms:created>
  <dcterms:modified xsi:type="dcterms:W3CDTF">2014-05-20T20:10:47Z</dcterms:modified>
</cp:coreProperties>
</file>